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izmgovlv-my.sharepoint.com/personal/kristine_grundmane_izm_gov_lv/Documents/Desktop/Faili/Desktop/2021-2027/4221_4222/SCO/Metodika/Rīkojums par apstiprināšanu/"/>
    </mc:Choice>
  </mc:AlternateContent>
  <xr:revisionPtr revIDLastSave="103" documentId="8_{8F7A0F5C-38BE-4179-9A9C-5D2553F77B8B}" xr6:coauthVersionLast="47" xr6:coauthVersionMax="47" xr10:uidLastSave="{B5C14E7B-C1E5-453F-AA43-C14965247043}"/>
  <bookViews>
    <workbookView xWindow="-110" yWindow="-110" windowWidth="19420" windowHeight="10420" xr2:uid="{0C31DC68-45CA-41B2-BCBB-B0CF3EE4C0AE}"/>
  </bookViews>
  <sheets>
    <sheet name="Kopsavilkums" sheetId="2" r:id="rId1"/>
    <sheet name="Norises īstenotājs un nosaukums" sheetId="8" state="hidden" r:id="rId2"/>
    <sheet name="Izglītības iestāde(1)" sheetId="3" r:id="rId3"/>
    <sheet name="Izglītības iestāde(2)" sheetId="16" r:id="rId4"/>
  </sheets>
  <definedNames>
    <definedName name="_xlnm._FilterDatabase" localSheetId="0" hidden="1">Kopsavilkums!$A$14:$U$25</definedName>
    <definedName name="DataInputRangeIzgl" localSheetId="2">Kopsavilkums!XFA$15:INDEX(Kopsavilkums!XFA:XFA,MATCH("KOPĀ norišu skaits",Kopsavilkums!XEW:XEW,0)-1)</definedName>
    <definedName name="DataInputRangeIzgl" localSheetId="3">Kopsavilkums!XFA$15:INDEX(Kopsavilkums!XFA:XFA,MATCH("KOPĀ norišu skaits",Kopsavilkums!XEW:XEW,0)-1)</definedName>
    <definedName name="DateInputRange" localSheetId="0">Kopsavilkums!XEW$18:INDEX(Kopsavilkums!XEW:XEW,MATCH("KOPĀ norišu skaits",Kopsavilkums!XES:XES,0)-1)</definedName>
    <definedName name="Drukas_apgabals" localSheetId="0">Kopsavilkums!$A$2:$V$43</definedName>
    <definedName name="_xlnm.Print_Area" localSheetId="2">'Izglītības iestāde(1)'!$A$1:$V$43</definedName>
    <definedName name="_xlnm.Print_Area" localSheetId="3">'Izglītības iestāde(2)'!$A$1:$V$43</definedName>
    <definedName name="_xlnm.Print_Area" localSheetId="0">Kopsavilkums!$A$2:$V$43</definedName>
    <definedName name="SumFormulaIzgl" localSheetId="2">'Izglītības iestāde(1)'!H$16:INDEX('Izglītības iestāde(1)'!H:H,MATCH("KOPĀ norišu skaits",'Izglītības iestāde(1)'!XEU:XEU,0)-1)</definedName>
    <definedName name="SumFormulaIzgl" localSheetId="3">'Izglītības iestāde(2)'!H$16:INDEX('Izglītības iestāde(2)'!H:H,MATCH("KOPĀ norišu skaits",'Izglītības iestāde(2)'!XEU:XEU,0)-1)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6" l="1"/>
  <c r="R20" i="16"/>
  <c r="T19" i="16"/>
  <c r="R19" i="16"/>
  <c r="T18" i="16"/>
  <c r="R18" i="16"/>
  <c r="T17" i="16"/>
  <c r="R17" i="16"/>
  <c r="T16" i="16"/>
  <c r="R16" i="16"/>
  <c r="R16" i="3"/>
  <c r="T16" i="3" s="1"/>
  <c r="U16" i="3" s="1"/>
  <c r="R17" i="3"/>
  <c r="T17" i="3" s="1"/>
  <c r="U17" i="3" s="1"/>
  <c r="R18" i="3"/>
  <c r="T18" i="3" s="1"/>
  <c r="U18" i="3" s="1"/>
  <c r="R19" i="3"/>
  <c r="T19" i="3"/>
  <c r="R20" i="3"/>
  <c r="T20" i="3"/>
  <c r="R19" i="2"/>
  <c r="T19" i="2" s="1"/>
  <c r="U19" i="2" s="1"/>
  <c r="R20" i="2"/>
  <c r="R21" i="2"/>
  <c r="R22" i="2"/>
  <c r="R18" i="2"/>
  <c r="T20" i="2"/>
  <c r="T21" i="2"/>
  <c r="T22" i="2"/>
  <c r="O22" i="3"/>
  <c r="H21" i="3"/>
  <c r="L21" i="16"/>
  <c r="K22" i="16"/>
  <c r="L22" i="16"/>
  <c r="I23" i="2"/>
  <c r="P24" i="2"/>
  <c r="R22" i="3"/>
  <c r="P22" i="3"/>
  <c r="S22" i="3"/>
  <c r="N22" i="3"/>
  <c r="P22" i="16"/>
  <c r="R24" i="2"/>
  <c r="S22" i="16"/>
  <c r="P21" i="16"/>
  <c r="G24" i="2"/>
  <c r="I22" i="16"/>
  <c r="K21" i="3"/>
  <c r="G23" i="2"/>
  <c r="J22" i="16"/>
  <c r="K21" i="16"/>
  <c r="N24" i="2"/>
  <c r="J23" i="2"/>
  <c r="K23" i="2"/>
  <c r="M21" i="3"/>
  <c r="I21" i="3"/>
  <c r="O23" i="2"/>
  <c r="I21" i="16"/>
  <c r="K24" i="2"/>
  <c r="L24" i="2"/>
  <c r="G21" i="3"/>
  <c r="N22" i="16"/>
  <c r="M22" i="16"/>
  <c r="G22" i="3"/>
  <c r="G22" i="16"/>
  <c r="P21" i="3"/>
  <c r="M21" i="16"/>
  <c r="H22" i="16"/>
  <c r="J21" i="3"/>
  <c r="H23" i="2"/>
  <c r="I24" i="2"/>
  <c r="M22" i="3"/>
  <c r="M23" i="2"/>
  <c r="J24" i="2"/>
  <c r="O21" i="16"/>
  <c r="O21" i="3"/>
  <c r="H24" i="2"/>
  <c r="P23" i="2"/>
  <c r="G21" i="16"/>
  <c r="J22" i="3"/>
  <c r="O22" i="16"/>
  <c r="L23" i="2"/>
  <c r="O24" i="2"/>
  <c r="H22" i="3"/>
  <c r="H21" i="16"/>
  <c r="L22" i="3"/>
  <c r="I22" i="3"/>
  <c r="K22" i="3"/>
  <c r="M24" i="2"/>
  <c r="L21" i="3"/>
  <c r="J21" i="16"/>
  <c r="N23" i="2"/>
  <c r="N21" i="16"/>
  <c r="N21" i="3"/>
  <c r="R22" i="16"/>
  <c r="S24" i="2"/>
  <c r="U17" i="16" l="1"/>
  <c r="U19" i="3"/>
  <c r="U18" i="16"/>
  <c r="U19" i="16"/>
  <c r="U16" i="16"/>
  <c r="U20" i="16"/>
  <c r="U20" i="3"/>
  <c r="T18" i="2"/>
  <c r="U18" i="2" s="1"/>
  <c r="U22" i="2"/>
  <c r="U21" i="2"/>
  <c r="U20" i="2"/>
  <c r="U22" i="3"/>
  <c r="U22" i="16"/>
  <c r="U24" i="2"/>
  <c r="U23" i="16" l="1"/>
  <c r="U23" i="3"/>
  <c r="U25" i="2"/>
</calcChain>
</file>

<file path=xl/sharedStrings.xml><?xml version="1.0" encoding="utf-8"?>
<sst xmlns="http://schemas.openxmlformats.org/spreadsheetml/2006/main" count="250" uniqueCount="95">
  <si>
    <t>ATSKAITE PAR NOTIKUŠAJĀM NORISĒM</t>
  </si>
  <si>
    <t>Sadarbības partnera nosaukums:</t>
  </si>
  <si>
    <t>(Pašvaldība vai tās Izglītības pārvalde, izglītības iestāde vai cita juridiska persona)</t>
  </si>
  <si>
    <t>Pārskata periods</t>
  </si>
  <si>
    <t>no:</t>
  </si>
  <si>
    <t>līdz:</t>
  </si>
  <si>
    <t>dd/mm/gads</t>
  </si>
  <si>
    <t>Nr.
 p. k.</t>
  </si>
  <si>
    <t>Izglītības iestādes nosaukums</t>
  </si>
  <si>
    <r>
      <t xml:space="preserve">Norises nosaukums no kataloga </t>
    </r>
    <r>
      <rPr>
        <vertAlign val="superscript"/>
        <sz val="10"/>
        <rFont val="Times New Roman"/>
        <family val="1"/>
        <charset val="186"/>
      </rPr>
      <t>(1)</t>
    </r>
  </si>
  <si>
    <t xml:space="preserve"> Norises īstenotāja nosaukums no kataloga</t>
  </si>
  <si>
    <t>Norises īstenošanas datums un vieta</t>
  </si>
  <si>
    <t>Norises atbilstība saturiskajām jomām (atzīmēt ar 1)</t>
  </si>
  <si>
    <t>Faktiskais iesaistīto izglītojamo skaits pa grupām</t>
  </si>
  <si>
    <t>Izglītojamo klases vai grupas nosaukums (pēc VIIS)</t>
  </si>
  <si>
    <t>KOPĀ</t>
  </si>
  <si>
    <t>Datums</t>
  </si>
  <si>
    <r>
      <t xml:space="preserve">Vieta </t>
    </r>
    <r>
      <rPr>
        <vertAlign val="superscript"/>
        <sz val="10"/>
        <rFont val="Times New Roman"/>
        <family val="1"/>
      </rPr>
      <t>(2)</t>
    </r>
  </si>
  <si>
    <t>Dabaszinātnes</t>
  </si>
  <si>
    <t>Matemātika</t>
  </si>
  <si>
    <t>Tehnoloģijas</t>
  </si>
  <si>
    <t>Pilsoniskā līdzdalība</t>
  </si>
  <si>
    <t>5-6 gadīgie</t>
  </si>
  <si>
    <t>1.-3.klase</t>
  </si>
  <si>
    <t>4.-6.klase</t>
  </si>
  <si>
    <t>7.–9. klase</t>
  </si>
  <si>
    <t>10.–12. klase</t>
  </si>
  <si>
    <t>1.-4.kurss</t>
  </si>
  <si>
    <t>Faktiskais iesaistīto izglītojamo skaits norisē (K+L+M+N+O+P)</t>
  </si>
  <si>
    <t>Izglītojamo skaits, kas reģistrēts informācijas sistēmā uz norises datumu  (VIIS)</t>
  </si>
  <si>
    <t xml:space="preserve">Procentuāli no kopējā izglītojamo skaita (T=R/S) </t>
  </si>
  <si>
    <t>A</t>
  </si>
  <si>
    <t>B</t>
  </si>
  <si>
    <t>C</t>
  </si>
  <si>
    <t>D</t>
  </si>
  <si>
    <t>E</t>
  </si>
  <si>
    <t>F</t>
  </si>
  <si>
    <t>G</t>
  </si>
  <si>
    <t>H</t>
  </si>
  <si>
    <t>I</t>
  </si>
  <si>
    <t>J</t>
  </si>
  <si>
    <t>K</t>
  </si>
  <si>
    <t>L</t>
  </si>
  <si>
    <t>M</t>
  </si>
  <si>
    <t>N</t>
  </si>
  <si>
    <t>O</t>
  </si>
  <si>
    <t>P</t>
  </si>
  <si>
    <t>Q</t>
  </si>
  <si>
    <t>R</t>
  </si>
  <si>
    <t>S</t>
  </si>
  <si>
    <t>T</t>
  </si>
  <si>
    <t>U</t>
  </si>
  <si>
    <t>V</t>
  </si>
  <si>
    <t>1</t>
  </si>
  <si>
    <t>2</t>
  </si>
  <si>
    <t>3</t>
  </si>
  <si>
    <t>4</t>
  </si>
  <si>
    <t>5</t>
  </si>
  <si>
    <t>KOPĀ norišu skaits</t>
  </si>
  <si>
    <t>KOPĀ izglītojamo skaits</t>
  </si>
  <si>
    <t>KOPĀ attiecināmās izmaksas, EUR</t>
  </si>
  <si>
    <t>Kopā</t>
  </si>
  <si>
    <t>Meitenes</t>
  </si>
  <si>
    <t>Zēni</t>
  </si>
  <si>
    <t>Izglītojamo skaits pēc VIIS atskaites aizpildīšanas brīdī:</t>
  </si>
  <si>
    <t>Piezīmes</t>
  </si>
  <si>
    <r>
      <rPr>
        <vertAlign val="superscript"/>
        <sz val="10"/>
        <rFont val="Times New Roman"/>
        <family val="1"/>
        <charset val="186"/>
      </rPr>
      <t>(1)</t>
    </r>
    <r>
      <rPr>
        <sz val="10"/>
        <rFont val="Times New Roman"/>
        <family val="1"/>
        <charset val="186"/>
      </rPr>
      <t xml:space="preserve"> Ja vienā dienā vai viena brauciena laikā notikušas vairākas norises (piemēram, Inovāciju centra un muzeja apmeklējums), katra no tām arī jānorāda atsevišķā rindā</t>
    </r>
  </si>
  <si>
    <r>
      <rPr>
        <vertAlign val="superscript"/>
        <sz val="10"/>
        <rFont val="Times New Roman"/>
        <family val="1"/>
      </rPr>
      <t>(2)</t>
    </r>
    <r>
      <rPr>
        <sz val="10"/>
        <rFont val="Times New Roman"/>
        <family val="1"/>
        <charset val="186"/>
      </rPr>
      <t xml:space="preserve"> Norāda “Izglītības iestāde”, ja norise notiek uz vietas izglītības iestādē, vai norāda precīzu adresi, kurā izglītojamie ieradās un tika īstenota norise vai uzsākta norises īstenošana</t>
    </r>
  </si>
  <si>
    <t>Apliecinu, ka esmu sniedzis patiesas un pilnīgas nepieciešamās ziņas, un apzinos, ka par nepatiesu ziņu sniegšanu mani var saukt pie normatīvajos aktos noteiktās atbildības.</t>
  </si>
  <si>
    <t>Atskaites sagatavotājs:</t>
  </si>
  <si>
    <t>Vārds, uzvārds</t>
  </si>
  <si>
    <t>Amats</t>
  </si>
  <si>
    <t>Telefona numurs</t>
  </si>
  <si>
    <t>E-pasts</t>
  </si>
  <si>
    <t>Īstenotājs 1</t>
  </si>
  <si>
    <t>Nosaukums 1</t>
  </si>
  <si>
    <t>Īstenotājs 2</t>
  </si>
  <si>
    <t>Nosaukums 2</t>
  </si>
  <si>
    <t>Īstenotājs 3</t>
  </si>
  <si>
    <t>Nosaukums 3</t>
  </si>
  <si>
    <t>Īstenotājs 4</t>
  </si>
  <si>
    <t>Nosaukums 4</t>
  </si>
  <si>
    <t>ATSKAITE PAR NOTIKUŠAJĀM NORISĒM PAŠVALDĪBAS IZGLĪTĪBAS IESTĀDĒ</t>
  </si>
  <si>
    <t>Izglītības iestādes nosaukums:</t>
  </si>
  <si>
    <t>Izglītojamo skaits  attiecināmībai</t>
  </si>
  <si>
    <t xml:space="preserve">Izglītojamo skaits  attiecināmībai </t>
  </si>
  <si>
    <r>
      <rPr>
        <vertAlign val="superscript"/>
        <sz val="10"/>
        <rFont val="Times New Roman"/>
        <family val="1"/>
        <charset val="186"/>
      </rPr>
      <t>(3)</t>
    </r>
    <r>
      <rPr>
        <sz val="10"/>
        <rFont val="Times New Roman"/>
        <family val="1"/>
      </rPr>
      <t xml:space="preserve"> Piemēram, ja ja skaits S kolonnā atšķiras no VIIS sistēmā norādītā</t>
    </r>
  </si>
  <si>
    <r>
      <t xml:space="preserve">Komentārs </t>
    </r>
    <r>
      <rPr>
        <vertAlign val="superscript"/>
        <sz val="10"/>
        <rFont val="Times New Roman"/>
        <family val="1"/>
        <charset val="186"/>
      </rPr>
      <t>(3)</t>
    </r>
  </si>
  <si>
    <r>
      <rPr>
        <vertAlign val="superscript"/>
        <sz val="10"/>
        <rFont val="Times New Roman"/>
        <family val="1"/>
        <charset val="186"/>
      </rPr>
      <t>(3)</t>
    </r>
    <r>
      <rPr>
        <sz val="10"/>
        <rFont val="Times New Roman"/>
        <family val="1"/>
      </rPr>
      <t xml:space="preserve"> Piemēram, ja skaits S kolonnā atšķiras no VIIS sistēmā norādītā</t>
    </r>
  </si>
  <si>
    <r>
      <rPr>
        <vertAlign val="superscript"/>
        <sz val="10"/>
        <rFont val="Times New Roman"/>
        <family val="1"/>
        <charset val="186"/>
      </rPr>
      <t>(3)</t>
    </r>
    <r>
      <rPr>
        <sz val="10"/>
        <rFont val="Times New Roman"/>
        <family val="1"/>
        <charset val="186"/>
      </rPr>
      <t xml:space="preserve"> Piemēram, ja skaits S kolonnā atšķiras no VIIS sistēmā norādītā</t>
    </r>
  </si>
  <si>
    <t>Faktiski unikālo izglītojamo skaits, kas apmeklējuši norisi (no 1.septembra līdz pārskata perioda beigām):</t>
  </si>
  <si>
    <t>*Ja sadarbības partnerim ir vairākas izglītības iestādes, tad datus par katru izglītības iestādi norāda atseviškā lapā (2. lapā, 3. lapā, u.t.t.) ar izglītības iestādes nosaukumu un apkopo datus par visām izglītības iestādēm 1. lapā</t>
  </si>
  <si>
    <t>Pielikums metodikai "Vienas vienības izmaksu likmes noteikšanas un piemērošanas metodika plašākas mācīšanās pieredzes norišu attiecināmībai 4.2.2.1. pasākumā "Kvalitatīvas un mūsdienīgas izglītības īstenošana pirmsskolas, pamata un vidējās izglītības pakāpē”". 1.lapa "Kopsavilkums"</t>
  </si>
  <si>
    <t>Pielikums metodikai "Vienas vienības izmaksu likmes noteikšanas un piemērošanas metodika plašākas mācīšanās pieredzes norišu attiecināmībai 4.2.2.1. pasākumā "Kvalitatīvas un mūsdienīgas izglītības īstenošana pirmsskolas, pamata un vidējās izglītības pakāpē”". 2.lapa</t>
  </si>
  <si>
    <t>Pielikums metodikai "Vienas vienības izmaksu likmes noteikšanas un piemērošanas metodika plašākas mācīšanās pieredzes norišu attiecināmībai 4.2.2.1. pasākumā "Kvalitatīvas un mūsdienīgas izglītības īstenošana pirmsskolas, pamata un vidējās izglītības pakāpē”". 3.lapa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</si>
</sst>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charset val="186"/>
    </font>
    <font>
      <sz val="11"/>
      <color indexed="8"/>
      <name val="Calibri"/>
      <family val="2"/>
      <charset val="186"/>
    </font>
    <font>
      <sz val="10"/>
      <name val="Times New Roman"/>
      <family val="1"/>
      <charset val="186"/>
    </font>
    <font>
      <vertAlign val="superscript"/>
      <sz val="10"/>
      <name val="Times New Roman"/>
      <family val="1"/>
      <charset val="186"/>
    </font>
    <font>
      <i/>
      <sz val="11"/>
      <name val="Times New Roman"/>
      <family val="1"/>
      <charset val="186"/>
    </font>
    <font>
      <b/>
      <sz val="11"/>
      <name val="Times New Roman"/>
      <family val="1"/>
      <charset val="186"/>
    </font>
    <font>
      <i/>
      <sz val="12"/>
      <name val="Times New Roman"/>
      <family val="1"/>
      <charset val="186"/>
    </font>
    <font>
      <sz val="11"/>
      <name val="Times New Roman"/>
      <family val="1"/>
      <charset val="186"/>
    </font>
    <font>
      <u/>
      <sz val="11"/>
      <name val="Times New Roman"/>
      <family val="1"/>
      <charset val="186"/>
    </font>
    <font>
      <i/>
      <sz val="10"/>
      <name val="Times New Roman"/>
      <family val="1"/>
      <charset val="186"/>
    </font>
    <font>
      <b/>
      <sz val="10"/>
      <name val="Times New Roman"/>
      <family val="1"/>
      <charset val="186"/>
    </font>
    <font>
      <b/>
      <sz val="12"/>
      <name val="Times New Roman"/>
      <family val="1"/>
      <charset val="186"/>
    </font>
    <font>
      <b/>
      <i/>
      <sz val="11"/>
      <name val="Times New Roman"/>
      <family val="1"/>
      <charset val="186"/>
    </font>
    <font>
      <sz val="10"/>
      <name val="Times New Roman"/>
      <family val="1"/>
    </font>
    <font>
      <vertAlign val="superscript"/>
      <sz val="10"/>
      <name val="Times New Roman"/>
      <family val="1"/>
    </font>
    <font>
      <sz val="8"/>
      <name val="Arial"/>
      <family val="2"/>
      <charset val="186"/>
    </font>
    <font>
      <sz val="11"/>
      <name val="Times New Roman"/>
      <family val="1"/>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2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
      <left/>
      <right/>
      <top style="thin">
        <color indexed="64"/>
      </top>
      <bottom/>
      <diagonal/>
    </border>
    <border>
      <left/>
      <right/>
      <top style="thin">
        <color indexed="8"/>
      </top>
      <bottom style="thin">
        <color indexed="64"/>
      </bottom>
      <diagonal/>
    </border>
    <border>
      <left style="thin">
        <color indexed="64"/>
      </left>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64"/>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1" fillId="0" borderId="0"/>
  </cellStyleXfs>
  <cellXfs count="130">
    <xf numFmtId="0" fontId="0" fillId="0" borderId="0" xfId="0"/>
    <xf numFmtId="0" fontId="4" fillId="0" borderId="0" xfId="1" applyFont="1" applyAlignment="1">
      <alignment horizontal="left"/>
    </xf>
    <xf numFmtId="0" fontId="5" fillId="0" borderId="0" xfId="1" applyFont="1"/>
    <xf numFmtId="0" fontId="4" fillId="0" borderId="0" xfId="1" applyFont="1"/>
    <xf numFmtId="0" fontId="4" fillId="0" borderId="0" xfId="3" applyFont="1"/>
    <xf numFmtId="0" fontId="6" fillId="0" borderId="0" xfId="1" applyFont="1" applyAlignment="1">
      <alignment horizontal="left" wrapText="1"/>
    </xf>
    <xf numFmtId="0" fontId="7" fillId="0" borderId="0" xfId="1" applyFont="1"/>
    <xf numFmtId="0" fontId="7" fillId="0" borderId="0" xfId="2" applyFont="1"/>
    <xf numFmtId="49" fontId="9" fillId="0" borderId="0" xfId="3" applyNumberFormat="1" applyFont="1" applyAlignment="1">
      <alignment horizontal="left"/>
    </xf>
    <xf numFmtId="49" fontId="4" fillId="0" borderId="0" xfId="3" applyNumberFormat="1" applyFont="1" applyAlignment="1">
      <alignment horizontal="left"/>
    </xf>
    <xf numFmtId="49" fontId="5" fillId="0" borderId="0" xfId="3" applyNumberFormat="1" applyFont="1"/>
    <xf numFmtId="49" fontId="5" fillId="0" borderId="0" xfId="3" applyNumberFormat="1" applyFont="1" applyAlignment="1">
      <alignment horizontal="left"/>
    </xf>
    <xf numFmtId="49" fontId="5" fillId="0" borderId="0" xfId="3" applyNumberFormat="1" applyFont="1" applyAlignment="1">
      <alignment horizontal="right"/>
    </xf>
    <xf numFmtId="0" fontId="4" fillId="0" borderId="0" xfId="2" applyFont="1" applyAlignment="1">
      <alignment horizontal="right"/>
    </xf>
    <xf numFmtId="0" fontId="9" fillId="0" borderId="0" xfId="2" applyFont="1" applyAlignment="1">
      <alignment horizontal="right"/>
    </xf>
    <xf numFmtId="0" fontId="2" fillId="0" borderId="0" xfId="1" applyFont="1"/>
    <xf numFmtId="49" fontId="2" fillId="0" borderId="2" xfId="1" applyNumberFormat="1" applyFont="1" applyBorder="1" applyAlignment="1">
      <alignment horizontal="center" vertical="center" wrapText="1"/>
    </xf>
    <xf numFmtId="49" fontId="2" fillId="0" borderId="2" xfId="1" applyNumberFormat="1" applyFont="1" applyBorder="1" applyAlignment="1">
      <alignment horizontal="center" vertical="center"/>
    </xf>
    <xf numFmtId="49" fontId="2" fillId="2" borderId="7" xfId="1" applyNumberFormat="1" applyFont="1" applyFill="1" applyBorder="1" applyAlignment="1">
      <alignment horizontal="left" vertical="center" wrapText="1"/>
    </xf>
    <xf numFmtId="0" fontId="9" fillId="0" borderId="0" xfId="1" applyFont="1" applyAlignment="1">
      <alignment horizontal="left"/>
    </xf>
    <xf numFmtId="0" fontId="2" fillId="0" borderId="0" xfId="0" applyFont="1"/>
    <xf numFmtId="0" fontId="11" fillId="0" borderId="0" xfId="1" applyFont="1"/>
    <xf numFmtId="0" fontId="7" fillId="0" borderId="13" xfId="2" applyFont="1" applyBorder="1"/>
    <xf numFmtId="0" fontId="4" fillId="0" borderId="0" xfId="1" applyFont="1" applyAlignment="1">
      <alignment horizontal="right" vertical="center" wrapText="1"/>
    </xf>
    <xf numFmtId="0" fontId="7" fillId="0" borderId="0" xfId="2" applyFont="1" applyAlignment="1">
      <alignment horizontal="center" wrapText="1"/>
    </xf>
    <xf numFmtId="49" fontId="7" fillId="0" borderId="0" xfId="2" applyNumberFormat="1" applyFont="1" applyAlignment="1">
      <alignment horizontal="center" wrapText="1"/>
    </xf>
    <xf numFmtId="0" fontId="5" fillId="0" borderId="0" xfId="3" applyFont="1"/>
    <xf numFmtId="0" fontId="12" fillId="0" borderId="0" xfId="3" applyFont="1"/>
    <xf numFmtId="0" fontId="8" fillId="0" borderId="0" xfId="1" applyFont="1"/>
    <xf numFmtId="49" fontId="7" fillId="0" borderId="13" xfId="2" applyNumberFormat="1" applyFont="1" applyBorder="1" applyAlignment="1">
      <alignment horizontal="center" wrapText="1"/>
    </xf>
    <xf numFmtId="0" fontId="4" fillId="0" borderId="0" xfId="3" applyFont="1" applyAlignment="1">
      <alignment horizontal="left"/>
    </xf>
    <xf numFmtId="0" fontId="7" fillId="0" borderId="0" xfId="2" applyFont="1" applyAlignment="1">
      <alignment horizontal="right" wrapText="1"/>
    </xf>
    <xf numFmtId="0" fontId="7" fillId="0" borderId="0" xfId="3" applyFont="1"/>
    <xf numFmtId="0" fontId="5" fillId="0" borderId="0" xfId="2" applyFont="1" applyAlignment="1">
      <alignment horizontal="right"/>
    </xf>
    <xf numFmtId="0" fontId="7" fillId="0" borderId="0" xfId="2" applyFont="1" applyAlignment="1">
      <alignment horizontal="right"/>
    </xf>
    <xf numFmtId="49" fontId="2" fillId="2" borderId="4" xfId="1" applyNumberFormat="1" applyFont="1" applyFill="1" applyBorder="1" applyAlignment="1">
      <alignment horizontal="left" vertical="center" wrapText="1"/>
    </xf>
    <xf numFmtId="49" fontId="2" fillId="3" borderId="2" xfId="1" applyNumberFormat="1" applyFont="1" applyFill="1" applyBorder="1" applyAlignment="1">
      <alignment horizontal="center" vertical="center" wrapText="1"/>
    </xf>
    <xf numFmtId="1" fontId="2" fillId="0" borderId="2" xfId="1" applyNumberFormat="1" applyFont="1" applyBorder="1" applyAlignment="1">
      <alignment horizontal="center" vertical="center" wrapText="1"/>
    </xf>
    <xf numFmtId="49" fontId="2" fillId="2" borderId="0" xfId="1" applyNumberFormat="1" applyFont="1" applyFill="1" applyAlignment="1">
      <alignment horizontal="left" vertical="center" wrapText="1"/>
    </xf>
    <xf numFmtId="3" fontId="2" fillId="0" borderId="2" xfId="1" applyNumberFormat="1" applyFont="1" applyBorder="1" applyAlignment="1">
      <alignment horizontal="center" vertical="center" wrapText="1"/>
    </xf>
    <xf numFmtId="3" fontId="2" fillId="0" borderId="5" xfId="1" applyNumberFormat="1" applyFont="1" applyBorder="1" applyAlignment="1">
      <alignment horizontal="center" vertical="center" wrapText="1"/>
    </xf>
    <xf numFmtId="3" fontId="2" fillId="0" borderId="4" xfId="1" applyNumberFormat="1" applyFont="1" applyBorder="1" applyAlignment="1">
      <alignment horizontal="center" vertical="center" wrapText="1"/>
    </xf>
    <xf numFmtId="3" fontId="2" fillId="0" borderId="6" xfId="1" applyNumberFormat="1" applyFont="1" applyBorder="1" applyAlignment="1">
      <alignment horizontal="center" vertical="center" wrapText="1"/>
    </xf>
    <xf numFmtId="3" fontId="2" fillId="6" borderId="6" xfId="1" applyNumberFormat="1" applyFont="1" applyFill="1" applyBorder="1" applyAlignment="1">
      <alignment horizontal="center" vertical="center" wrapText="1"/>
    </xf>
    <xf numFmtId="9" fontId="2" fillId="6" borderId="6" xfId="1" applyNumberFormat="1" applyFont="1" applyFill="1" applyBorder="1" applyAlignment="1">
      <alignment horizontal="center" vertical="center" wrapText="1"/>
    </xf>
    <xf numFmtId="0" fontId="13" fillId="0" borderId="0" xfId="0" applyFont="1"/>
    <xf numFmtId="0" fontId="2" fillId="0" borderId="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xf>
    <xf numFmtId="0" fontId="2" fillId="3" borderId="2" xfId="1" applyFont="1" applyFill="1" applyBorder="1" applyAlignment="1">
      <alignment horizontal="center" vertical="center"/>
    </xf>
    <xf numFmtId="0" fontId="2" fillId="0" borderId="2" xfId="1" applyFont="1" applyBorder="1" applyAlignment="1">
      <alignment horizontal="center" vertical="center" wrapText="1"/>
    </xf>
    <xf numFmtId="0" fontId="2" fillId="0" borderId="7" xfId="1" applyFont="1" applyBorder="1" applyAlignment="1">
      <alignment horizontal="center" vertical="center"/>
    </xf>
    <xf numFmtId="0" fontId="2" fillId="4" borderId="3" xfId="1" applyFont="1" applyFill="1" applyBorder="1" applyAlignment="1">
      <alignment horizontal="center" vertical="center"/>
    </xf>
    <xf numFmtId="0" fontId="2" fillId="4" borderId="2" xfId="1" applyFont="1" applyFill="1" applyBorder="1" applyAlignment="1">
      <alignment horizontal="center" vertical="center"/>
    </xf>
    <xf numFmtId="0" fontId="2" fillId="2" borderId="2"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20" xfId="1" applyFont="1" applyFill="1" applyBorder="1" applyAlignment="1">
      <alignment horizontal="center" vertical="center"/>
    </xf>
    <xf numFmtId="1" fontId="2" fillId="6" borderId="2" xfId="1" applyNumberFormat="1" applyFont="1" applyFill="1" applyBorder="1" applyAlignment="1">
      <alignment horizontal="center" vertical="center" wrapText="1"/>
    </xf>
    <xf numFmtId="3" fontId="2" fillId="6" borderId="8" xfId="1" applyNumberFormat="1" applyFont="1" applyFill="1" applyBorder="1" applyAlignment="1">
      <alignment horizontal="center" vertical="center" wrapText="1"/>
    </xf>
    <xf numFmtId="1" fontId="2" fillId="6" borderId="7" xfId="1" applyNumberFormat="1" applyFont="1" applyFill="1" applyBorder="1" applyAlignment="1">
      <alignment horizontal="center" vertical="center" wrapText="1"/>
    </xf>
    <xf numFmtId="14" fontId="2" fillId="3" borderId="2" xfId="1" applyNumberFormat="1" applyFont="1" applyFill="1" applyBorder="1" applyAlignment="1">
      <alignment horizontal="center" vertical="center" wrapText="1"/>
    </xf>
    <xf numFmtId="14" fontId="2" fillId="0" borderId="2" xfId="1" applyNumberFormat="1" applyFont="1" applyBorder="1" applyAlignment="1">
      <alignment horizontal="center" vertical="center" wrapText="1"/>
    </xf>
    <xf numFmtId="0" fontId="2" fillId="0" borderId="13" xfId="0" applyFont="1" applyBorder="1"/>
    <xf numFmtId="0" fontId="7" fillId="0" borderId="13" xfId="1" applyFont="1" applyBorder="1"/>
    <xf numFmtId="0" fontId="2" fillId="0" borderId="4" xfId="0" applyFont="1" applyBorder="1" applyAlignment="1">
      <alignment horizontal="left"/>
    </xf>
    <xf numFmtId="49" fontId="2" fillId="0" borderId="7" xfId="1" applyNumberFormat="1" applyFont="1" applyBorder="1" applyAlignment="1">
      <alignment horizontal="center" vertical="center" wrapText="1"/>
    </xf>
    <xf numFmtId="0" fontId="7" fillId="0" borderId="4" xfId="1" applyFont="1" applyBorder="1"/>
    <xf numFmtId="0" fontId="2" fillId="6" borderId="10" xfId="1" applyFont="1" applyFill="1" applyBorder="1" applyAlignment="1">
      <alignment horizontal="center"/>
    </xf>
    <xf numFmtId="0" fontId="2" fillId="6" borderId="16" xfId="1" applyFont="1" applyFill="1" applyBorder="1" applyAlignment="1">
      <alignment horizontal="center"/>
    </xf>
    <xf numFmtId="0" fontId="2" fillId="6" borderId="9" xfId="1" applyFont="1" applyFill="1" applyBorder="1" applyAlignment="1">
      <alignment horizontal="center"/>
    </xf>
    <xf numFmtId="0" fontId="2" fillId="0" borderId="0" xfId="2" applyFont="1"/>
    <xf numFmtId="0" fontId="2" fillId="4" borderId="2" xfId="1" applyFont="1" applyFill="1" applyBorder="1" applyAlignment="1">
      <alignment horizontal="center" vertical="center" wrapText="1"/>
    </xf>
    <xf numFmtId="0" fontId="4" fillId="0" borderId="0" xfId="1" applyFont="1" applyAlignment="1">
      <alignment wrapText="1"/>
    </xf>
    <xf numFmtId="0" fontId="7" fillId="0" borderId="0" xfId="2" applyFont="1" applyAlignment="1">
      <alignment wrapText="1"/>
    </xf>
    <xf numFmtId="0" fontId="9" fillId="0" borderId="0" xfId="2" applyFont="1" applyAlignment="1">
      <alignment horizontal="right" wrapText="1"/>
    </xf>
    <xf numFmtId="0" fontId="7" fillId="0" borderId="0" xfId="1" applyFont="1" applyAlignment="1">
      <alignment wrapText="1"/>
    </xf>
    <xf numFmtId="0" fontId="7" fillId="0" borderId="0" xfId="1" applyFont="1" applyAlignment="1">
      <alignment horizontal="center" wrapText="1"/>
    </xf>
    <xf numFmtId="0" fontId="2" fillId="0" borderId="0" xfId="1" applyFont="1" applyAlignment="1">
      <alignment horizontal="center" wrapText="1"/>
    </xf>
    <xf numFmtId="0" fontId="2" fillId="0" borderId="0" xfId="0" applyFont="1" applyAlignment="1">
      <alignment wrapText="1"/>
    </xf>
    <xf numFmtId="0" fontId="5" fillId="0" borderId="0" xfId="1" applyFont="1" applyAlignment="1">
      <alignment wrapText="1"/>
    </xf>
    <xf numFmtId="0" fontId="5" fillId="0" borderId="0" xfId="3" applyFont="1" applyAlignment="1">
      <alignment wrapText="1"/>
    </xf>
    <xf numFmtId="49" fontId="10" fillId="0" borderId="0" xfId="3" applyNumberFormat="1" applyFont="1" applyAlignment="1">
      <alignment wrapText="1"/>
    </xf>
    <xf numFmtId="49" fontId="5" fillId="0" borderId="0" xfId="3" applyNumberFormat="1" applyFont="1" applyAlignment="1">
      <alignment wrapText="1"/>
    </xf>
    <xf numFmtId="0" fontId="2" fillId="0" borderId="0" xfId="1" applyFont="1" applyAlignment="1">
      <alignment wrapText="1"/>
    </xf>
    <xf numFmtId="49" fontId="2" fillId="2" borderId="16" xfId="1" applyNumberFormat="1" applyFont="1" applyFill="1" applyBorder="1" applyAlignment="1">
      <alignment horizontal="center" vertical="center" wrapText="1"/>
    </xf>
    <xf numFmtId="49" fontId="2" fillId="2" borderId="14" xfId="1" applyNumberFormat="1" applyFont="1" applyFill="1" applyBorder="1" applyAlignment="1">
      <alignment horizontal="center" vertical="center" wrapText="1"/>
    </xf>
    <xf numFmtId="49" fontId="5" fillId="0" borderId="0" xfId="3" applyNumberFormat="1" applyFont="1" applyAlignment="1">
      <alignment horizontal="right"/>
    </xf>
    <xf numFmtId="49" fontId="7" fillId="0" borderId="0" xfId="2" applyNumberFormat="1" applyFont="1" applyAlignment="1">
      <alignment horizontal="center" wrapText="1"/>
    </xf>
    <xf numFmtId="49" fontId="5" fillId="0" borderId="0" xfId="3" applyNumberFormat="1" applyFont="1" applyAlignment="1">
      <alignment horizontal="right"/>
    </xf>
    <xf numFmtId="49" fontId="7" fillId="0" borderId="0" xfId="2" applyNumberFormat="1" applyFont="1" applyAlignment="1">
      <alignment horizontal="center" wrapText="1"/>
    </xf>
    <xf numFmtId="0" fontId="5" fillId="0" borderId="1" xfId="1" applyFont="1" applyBorder="1" applyAlignment="1">
      <alignment horizontal="left" wrapText="1"/>
    </xf>
    <xf numFmtId="49" fontId="2" fillId="2" borderId="17" xfId="1" applyNumberFormat="1" applyFont="1" applyFill="1" applyBorder="1" applyAlignment="1">
      <alignment horizontal="left" vertical="center" wrapText="1"/>
    </xf>
    <xf numFmtId="49" fontId="2" fillId="2" borderId="15" xfId="1" applyNumberFormat="1" applyFont="1" applyFill="1" applyBorder="1" applyAlignment="1">
      <alignment horizontal="left" vertical="center" wrapText="1"/>
    </xf>
    <xf numFmtId="49" fontId="2" fillId="2" borderId="18" xfId="1" applyNumberFormat="1" applyFont="1" applyFill="1" applyBorder="1" applyAlignment="1">
      <alignment horizontal="left" vertical="center" wrapText="1"/>
    </xf>
    <xf numFmtId="0" fontId="2" fillId="0" borderId="4" xfId="1" applyFont="1" applyBorder="1" applyAlignment="1">
      <alignment horizontal="left"/>
    </xf>
    <xf numFmtId="0" fontId="2" fillId="0" borderId="22" xfId="1" applyFont="1" applyBorder="1" applyAlignment="1">
      <alignment horizontal="left"/>
    </xf>
    <xf numFmtId="0" fontId="10" fillId="0" borderId="0" xfId="1" applyFont="1" applyAlignment="1">
      <alignment horizontal="left"/>
    </xf>
    <xf numFmtId="0" fontId="2" fillId="0" borderId="4" xfId="0" applyFont="1" applyBorder="1" applyAlignment="1">
      <alignment horizontal="center"/>
    </xf>
    <xf numFmtId="0" fontId="2" fillId="0" borderId="22" xfId="0" applyFont="1" applyBorder="1" applyAlignment="1">
      <alignment horizontal="center"/>
    </xf>
    <xf numFmtId="0" fontId="4" fillId="0" borderId="0" xfId="1" applyFont="1" applyAlignment="1">
      <alignment horizontal="right" vertical="center" wrapText="1"/>
    </xf>
    <xf numFmtId="0" fontId="5" fillId="0" borderId="0" xfId="1" applyFont="1" applyAlignment="1">
      <alignment horizontal="right"/>
    </xf>
    <xf numFmtId="0" fontId="5" fillId="0" borderId="0" xfId="2" applyFont="1" applyAlignment="1">
      <alignment horizontal="right"/>
    </xf>
    <xf numFmtId="0" fontId="8" fillId="0" borderId="13" xfId="1" applyFont="1" applyBorder="1" applyAlignment="1"/>
    <xf numFmtId="49" fontId="4" fillId="0" borderId="14" xfId="3" applyNumberFormat="1" applyFont="1" applyBorder="1" applyAlignment="1">
      <alignment horizontal="center"/>
    </xf>
    <xf numFmtId="0" fontId="7" fillId="0" borderId="0" xfId="2" applyFont="1" applyAlignment="1">
      <alignment horizontal="center" wrapText="1"/>
    </xf>
    <xf numFmtId="49" fontId="4" fillId="0" borderId="0" xfId="3" applyNumberFormat="1" applyFont="1" applyAlignment="1">
      <alignment horizontal="center"/>
    </xf>
    <xf numFmtId="49" fontId="5" fillId="0" borderId="0" xfId="3" applyNumberFormat="1" applyFont="1" applyAlignment="1">
      <alignment horizontal="center"/>
    </xf>
    <xf numFmtId="0" fontId="2" fillId="0" borderId="4" xfId="1" applyFont="1" applyBorder="1" applyAlignment="1">
      <alignment horizontal="center" vertical="center" wrapText="1"/>
    </xf>
    <xf numFmtId="0" fontId="7" fillId="5" borderId="4" xfId="1" applyFont="1" applyFill="1" applyBorder="1" applyAlignment="1">
      <alignment horizontal="left"/>
    </xf>
    <xf numFmtId="0" fontId="7" fillId="5" borderId="9" xfId="1" applyFont="1" applyFill="1" applyBorder="1" applyAlignment="1">
      <alignment horizontal="left"/>
    </xf>
    <xf numFmtId="0" fontId="2" fillId="0" borderId="5"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1" xfId="1" applyFont="1" applyBorder="1" applyAlignment="1">
      <alignment horizontal="center" vertical="center" wrapText="1"/>
    </xf>
    <xf numFmtId="49" fontId="2" fillId="2" borderId="16" xfId="1" applyNumberFormat="1" applyFont="1" applyFill="1" applyBorder="1" applyAlignment="1">
      <alignment horizontal="left" vertical="center" wrapText="1"/>
    </xf>
    <xf numFmtId="49" fontId="2" fillId="2" borderId="14" xfId="1" applyNumberFormat="1" applyFont="1" applyFill="1" applyBorder="1" applyAlignment="1">
      <alignment horizontal="left" vertical="center" wrapText="1"/>
    </xf>
    <xf numFmtId="49" fontId="2" fillId="2" borderId="19" xfId="1" applyNumberFormat="1" applyFont="1" applyFill="1" applyBorder="1" applyAlignment="1">
      <alignment horizontal="left" vertical="center" wrapText="1"/>
    </xf>
    <xf numFmtId="0" fontId="2" fillId="2" borderId="4" xfId="1" applyFont="1" applyFill="1" applyBorder="1" applyAlignment="1">
      <alignment horizontal="left"/>
    </xf>
    <xf numFmtId="0" fontId="2" fillId="0" borderId="7"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3" xfId="1" applyFont="1" applyBorder="1" applyAlignment="1">
      <alignment horizontal="center" vertical="center" wrapText="1"/>
    </xf>
    <xf numFmtId="0" fontId="2" fillId="3" borderId="5" xfId="1" applyFont="1" applyFill="1" applyBorder="1" applyAlignment="1">
      <alignment horizontal="center" vertical="center" wrapText="1"/>
    </xf>
    <xf numFmtId="0" fontId="2" fillId="3" borderId="11" xfId="1" applyFont="1" applyFill="1" applyBorder="1" applyAlignment="1">
      <alignment horizontal="center" vertical="center" wrapText="1"/>
    </xf>
    <xf numFmtId="49" fontId="5" fillId="0" borderId="0" xfId="3" applyNumberFormat="1" applyFont="1" applyAlignment="1">
      <alignment horizontal="right"/>
    </xf>
    <xf numFmtId="49" fontId="7" fillId="0" borderId="0" xfId="2" applyNumberFormat="1" applyFont="1" applyAlignment="1">
      <alignment horizontal="center" wrapText="1"/>
    </xf>
    <xf numFmtId="0" fontId="16" fillId="5" borderId="4" xfId="1" applyFont="1" applyFill="1" applyBorder="1" applyAlignment="1">
      <alignment horizontal="left"/>
    </xf>
    <xf numFmtId="0" fontId="16" fillId="5" borderId="9" xfId="1" applyFont="1" applyFill="1" applyBorder="1" applyAlignment="1">
      <alignment horizontal="left"/>
    </xf>
    <xf numFmtId="49" fontId="2" fillId="2" borderId="16" xfId="1" applyNumberFormat="1" applyFont="1" applyFill="1" applyBorder="1" applyAlignment="1">
      <alignment horizontal="center" vertical="center" wrapText="1"/>
    </xf>
    <xf numFmtId="49" fontId="2" fillId="2" borderId="14" xfId="1" applyNumberFormat="1" applyFont="1" applyFill="1" applyBorder="1" applyAlignment="1">
      <alignment horizontal="center" vertical="center" wrapText="1"/>
    </xf>
  </cellXfs>
  <cellStyles count="4">
    <cellStyle name="Excel Built-in Normal" xfId="1" xr:uid="{E3E64DE4-69E8-4874-967D-36069405282F}"/>
    <cellStyle name="Excel Built-in Normal 1" xfId="2" xr:uid="{CE1E5DC7-4AE9-4E2E-8CF6-9453CE8396EF}"/>
    <cellStyle name="Normal" xfId="0" builtinId="0"/>
    <cellStyle name="Normal 2" xfId="3" xr:uid="{1AE9C543-1D32-442E-8266-BA8A8C52661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141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AD84E.272D747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AD84E.272D747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AD84E.272D747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175193</xdr:rowOff>
    </xdr:from>
    <xdr:to>
      <xdr:col>2</xdr:col>
      <xdr:colOff>771168</xdr:colOff>
      <xdr:row>10</xdr:row>
      <xdr:rowOff>10582</xdr:rowOff>
    </xdr:to>
    <xdr:pic>
      <xdr:nvPicPr>
        <xdr:cNvPr id="2" name="Picture 1" descr="A blue flag with yellow stars and red numbers&#10;&#10;Description automatically generated">
          <a:extLst>
            <a:ext uri="{FF2B5EF4-FFF2-40B4-BE49-F238E27FC236}">
              <a16:creationId xmlns:a16="http://schemas.microsoft.com/office/drawing/2014/main" id="{21F81576-855B-02FE-DDF8-F32F39ABB86D}"/>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bwMode="auto">
        <a:xfrm>
          <a:off x="0" y="545610"/>
          <a:ext cx="2972501" cy="132763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149677</xdr:rowOff>
    </xdr:from>
    <xdr:to>
      <xdr:col>2</xdr:col>
      <xdr:colOff>560918</xdr:colOff>
      <xdr:row>8</xdr:row>
      <xdr:rowOff>115455</xdr:rowOff>
    </xdr:to>
    <xdr:pic>
      <xdr:nvPicPr>
        <xdr:cNvPr id="2" name="Picture 1" descr="A blue flag with yellow stars and red numbers&#10;&#10;Description automatically generated">
          <a:extLst>
            <a:ext uri="{FF2B5EF4-FFF2-40B4-BE49-F238E27FC236}">
              <a16:creationId xmlns:a16="http://schemas.microsoft.com/office/drawing/2014/main" id="{002D673F-928E-4DD3-9B77-B957E06601D6}"/>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bwMode="auto">
        <a:xfrm>
          <a:off x="1" y="340177"/>
          <a:ext cx="2808817" cy="122307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127000</xdr:rowOff>
    </xdr:from>
    <xdr:to>
      <xdr:col>2</xdr:col>
      <xdr:colOff>560917</xdr:colOff>
      <xdr:row>8</xdr:row>
      <xdr:rowOff>127000</xdr:rowOff>
    </xdr:to>
    <xdr:pic>
      <xdr:nvPicPr>
        <xdr:cNvPr id="3" name="Picture 2" descr="A blue flag with yellow stars and red numbers&#10;&#10;Description automatically generated">
          <a:extLst>
            <a:ext uri="{FF2B5EF4-FFF2-40B4-BE49-F238E27FC236}">
              <a16:creationId xmlns:a16="http://schemas.microsoft.com/office/drawing/2014/main" id="{018A8E1E-9D38-439A-B802-ED394378BCA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bwMode="auto">
        <a:xfrm>
          <a:off x="0" y="323273"/>
          <a:ext cx="2800735" cy="123536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7E6D3-B2C3-4518-BB16-9AFBEAE1BAB4}">
  <sheetPr codeName="Sheet1">
    <pageSetUpPr fitToPage="1"/>
  </sheetPr>
  <dimension ref="A1:V43"/>
  <sheetViews>
    <sheetView showGridLines="0" tabSelected="1" zoomScale="50" zoomScaleNormal="50" zoomScalePageLayoutView="60" workbookViewId="0">
      <selection activeCell="A3" sqref="A3:V3"/>
    </sheetView>
  </sheetViews>
  <sheetFormatPr defaultColWidth="8.7265625" defaultRowHeight="13" x14ac:dyDescent="0.3"/>
  <cols>
    <col min="1" max="1" width="8.1796875" style="20" customWidth="1"/>
    <col min="2" max="2" width="23.26953125" style="20" customWidth="1"/>
    <col min="3" max="3" width="26.81640625" style="20" customWidth="1"/>
    <col min="4" max="4" width="27.54296875" style="80" customWidth="1"/>
    <col min="5" max="5" width="10.54296875" style="20" customWidth="1"/>
    <col min="6" max="6" width="11.6328125" style="20" customWidth="1"/>
    <col min="7" max="7" width="11.81640625" style="20" customWidth="1"/>
    <col min="8" max="8" width="10.81640625" style="20" customWidth="1"/>
    <col min="9" max="9" width="11.6328125" style="20" customWidth="1"/>
    <col min="10" max="10" width="9.81640625" style="20" customWidth="1"/>
    <col min="11" max="11" width="9.26953125" style="20" customWidth="1"/>
    <col min="12" max="12" width="8.54296875" style="20" customWidth="1"/>
    <col min="13" max="13" width="9.54296875" style="20" customWidth="1"/>
    <col min="14" max="14" width="9.453125" style="20" customWidth="1"/>
    <col min="15" max="15" width="8.81640625" style="20" customWidth="1"/>
    <col min="16" max="16" width="8.453125" style="20" customWidth="1"/>
    <col min="17" max="17" width="9.54296875" style="20" customWidth="1"/>
    <col min="18" max="18" width="13.54296875" style="20" customWidth="1"/>
    <col min="19" max="19" width="13.453125" style="20" customWidth="1"/>
    <col min="20" max="20" width="10.453125" style="20" customWidth="1"/>
    <col min="21" max="22" width="13.81640625" style="20" customWidth="1"/>
    <col min="23" max="16384" width="8.7265625" style="20"/>
  </cols>
  <sheetData>
    <row r="1" spans="1:22" ht="15" customHeight="1" x14ac:dyDescent="0.3">
      <c r="A1" s="101" t="s">
        <v>92</v>
      </c>
      <c r="B1" s="101"/>
      <c r="C1" s="101"/>
      <c r="D1" s="101"/>
      <c r="E1" s="101"/>
      <c r="F1" s="101"/>
      <c r="G1" s="101"/>
      <c r="H1" s="101"/>
      <c r="I1" s="101"/>
      <c r="J1" s="101"/>
      <c r="K1" s="101"/>
      <c r="L1" s="101"/>
      <c r="M1" s="101"/>
      <c r="N1" s="101"/>
      <c r="O1" s="101"/>
      <c r="P1" s="101"/>
      <c r="Q1" s="101"/>
      <c r="R1" s="101"/>
      <c r="S1" s="101"/>
      <c r="T1" s="101"/>
      <c r="U1" s="101"/>
      <c r="V1" s="101"/>
    </row>
    <row r="2" spans="1:22" ht="14" x14ac:dyDescent="0.3">
      <c r="A2" s="23"/>
      <c r="B2" s="23"/>
      <c r="C2" s="23"/>
      <c r="D2" s="23"/>
      <c r="E2" s="23"/>
      <c r="F2" s="23"/>
      <c r="G2" s="23"/>
      <c r="H2" s="23"/>
      <c r="I2" s="23"/>
      <c r="J2" s="23"/>
      <c r="K2" s="6"/>
      <c r="L2" s="6"/>
      <c r="M2" s="6"/>
      <c r="N2" s="6"/>
      <c r="O2" s="6"/>
      <c r="P2" s="6"/>
      <c r="Q2" s="6"/>
      <c r="R2" s="6"/>
      <c r="S2" s="6"/>
      <c r="T2" s="6"/>
      <c r="U2" s="6"/>
    </row>
    <row r="3" spans="1:22" ht="15" customHeight="1" x14ac:dyDescent="0.3">
      <c r="A3" s="102" t="s">
        <v>0</v>
      </c>
      <c r="B3" s="102"/>
      <c r="C3" s="102"/>
      <c r="D3" s="102"/>
      <c r="E3" s="102"/>
      <c r="F3" s="102"/>
      <c r="G3" s="102"/>
      <c r="H3" s="102"/>
      <c r="I3" s="102"/>
      <c r="J3" s="102"/>
      <c r="K3" s="102"/>
      <c r="L3" s="102"/>
      <c r="M3" s="102"/>
      <c r="N3" s="102"/>
      <c r="O3" s="102"/>
      <c r="P3" s="102"/>
      <c r="Q3" s="102"/>
      <c r="R3" s="102"/>
      <c r="S3" s="102"/>
      <c r="T3" s="102"/>
      <c r="U3" s="102"/>
      <c r="V3" s="102"/>
    </row>
    <row r="4" spans="1:22" ht="14" x14ac:dyDescent="0.3">
      <c r="A4" s="1"/>
      <c r="B4" s="1"/>
      <c r="C4" s="1"/>
      <c r="D4" s="81"/>
      <c r="E4" s="3"/>
      <c r="F4" s="3"/>
      <c r="G4" s="3"/>
      <c r="H4" s="3"/>
      <c r="I4" s="3"/>
      <c r="J4" s="3"/>
      <c r="K4" s="6"/>
      <c r="L4" s="6"/>
      <c r="M4" s="6"/>
      <c r="N4" s="6"/>
      <c r="O4" s="6"/>
      <c r="P4" s="6"/>
      <c r="Q4" s="6"/>
      <c r="R4" s="6"/>
      <c r="S4" s="6"/>
      <c r="T4" s="6"/>
      <c r="U4" s="6"/>
    </row>
    <row r="5" spans="1:22" ht="15.75" customHeight="1" x14ac:dyDescent="0.35">
      <c r="A5" s="27"/>
      <c r="B5" s="30"/>
      <c r="C5" s="4"/>
      <c r="D5" s="5"/>
      <c r="E5" s="6"/>
      <c r="F5" s="6"/>
      <c r="G5" s="6"/>
      <c r="H5" s="6"/>
      <c r="I5" s="6"/>
      <c r="J5" s="6"/>
      <c r="K5" s="6"/>
      <c r="L5" s="6"/>
      <c r="M5" s="6"/>
      <c r="N5" s="106"/>
      <c r="O5" s="106"/>
      <c r="P5" s="24"/>
      <c r="Q5" s="24"/>
      <c r="R5" s="24"/>
      <c r="T5" s="103" t="s">
        <v>1</v>
      </c>
      <c r="U5" s="103"/>
      <c r="V5" s="103"/>
    </row>
    <row r="6" spans="1:22" ht="15.75" customHeight="1" x14ac:dyDescent="0.35">
      <c r="A6" s="27"/>
      <c r="B6" s="30"/>
      <c r="C6" s="4"/>
      <c r="D6" s="5"/>
      <c r="E6" s="6"/>
      <c r="F6" s="6"/>
      <c r="G6" s="6"/>
      <c r="H6" s="6"/>
      <c r="I6" s="6"/>
      <c r="J6" s="6"/>
      <c r="K6" s="6"/>
      <c r="L6" s="6"/>
      <c r="M6" s="6"/>
      <c r="N6" s="24"/>
      <c r="O6" s="24"/>
      <c r="P6" s="24"/>
      <c r="Q6" s="24"/>
      <c r="R6" s="24"/>
      <c r="T6" s="31"/>
      <c r="U6" s="33"/>
    </row>
    <row r="7" spans="1:22" ht="14" x14ac:dyDescent="0.3">
      <c r="A7" s="32"/>
      <c r="B7" s="26"/>
      <c r="C7" s="26"/>
      <c r="D7" s="82"/>
      <c r="E7" s="28"/>
      <c r="F7" s="28"/>
      <c r="G7" s="28"/>
      <c r="H7" s="28"/>
      <c r="I7" s="28"/>
      <c r="J7" s="28"/>
      <c r="K7" s="26"/>
      <c r="L7" s="26"/>
      <c r="M7" s="26"/>
      <c r="N7" s="26"/>
      <c r="O7" s="28"/>
      <c r="P7" s="28"/>
      <c r="Q7" s="28"/>
      <c r="R7" s="28"/>
      <c r="S7" s="28"/>
      <c r="T7" s="28"/>
      <c r="U7" s="104"/>
      <c r="V7" s="104"/>
    </row>
    <row r="8" spans="1:22" ht="14" x14ac:dyDescent="0.3">
      <c r="A8" s="107"/>
      <c r="B8" s="108"/>
      <c r="C8" s="108"/>
      <c r="D8" s="108"/>
      <c r="E8" s="108"/>
      <c r="F8" s="108"/>
      <c r="G8" s="108"/>
      <c r="H8" s="108"/>
      <c r="I8" s="108"/>
      <c r="J8" s="108"/>
      <c r="K8" s="105" t="s">
        <v>2</v>
      </c>
      <c r="L8" s="105"/>
      <c r="M8" s="105"/>
      <c r="N8" s="105"/>
      <c r="O8" s="105"/>
      <c r="P8" s="105"/>
      <c r="Q8" s="105"/>
      <c r="R8" s="105"/>
      <c r="S8" s="105"/>
      <c r="T8" s="105"/>
      <c r="U8" s="105"/>
      <c r="V8" s="105"/>
    </row>
    <row r="9" spans="1:22" ht="14" x14ac:dyDescent="0.3">
      <c r="A9" s="8"/>
      <c r="B9" s="8"/>
      <c r="C9" s="8"/>
      <c r="D9" s="83"/>
      <c r="E9" s="72"/>
      <c r="F9" s="7"/>
      <c r="G9" s="7"/>
      <c r="H9" s="7"/>
      <c r="I9" s="7"/>
      <c r="J9" s="7"/>
      <c r="K9" s="7"/>
      <c r="L9" s="7"/>
      <c r="M9" s="7"/>
      <c r="N9" s="25"/>
      <c r="O9" s="25"/>
      <c r="P9" s="25"/>
      <c r="Q9" s="25"/>
      <c r="R9" s="25"/>
      <c r="S9" s="25"/>
      <c r="T9" s="25"/>
      <c r="U9" s="6"/>
    </row>
    <row r="10" spans="1:22" ht="14" x14ac:dyDescent="0.3">
      <c r="A10" s="9"/>
      <c r="B10" s="9"/>
      <c r="C10" s="9"/>
      <c r="D10" s="84"/>
      <c r="E10" s="7"/>
      <c r="F10" s="7"/>
      <c r="G10" s="7"/>
      <c r="H10" s="7"/>
      <c r="I10" s="7"/>
      <c r="J10" s="7"/>
      <c r="K10" s="7"/>
      <c r="L10" s="7"/>
      <c r="M10" s="7"/>
      <c r="N10" s="25"/>
      <c r="O10" s="25"/>
      <c r="P10" s="25"/>
      <c r="Q10" s="25"/>
      <c r="R10" s="25"/>
      <c r="S10" s="25"/>
      <c r="T10" s="25"/>
      <c r="U10" s="6"/>
    </row>
    <row r="11" spans="1:22" ht="14" x14ac:dyDescent="0.3">
      <c r="A11" s="11"/>
      <c r="G11" s="7"/>
      <c r="H11" s="7"/>
      <c r="I11" s="7"/>
      <c r="J11" s="7"/>
      <c r="K11" s="7"/>
      <c r="L11" s="7"/>
      <c r="M11" s="7"/>
      <c r="N11" s="25"/>
      <c r="O11" s="25"/>
      <c r="P11" s="89"/>
      <c r="Q11" s="88" t="s">
        <v>3</v>
      </c>
      <c r="R11" s="34" t="s">
        <v>4</v>
      </c>
      <c r="S11" s="64"/>
      <c r="T11" s="34" t="s">
        <v>5</v>
      </c>
      <c r="U11" s="65"/>
    </row>
    <row r="12" spans="1:22" ht="14" x14ac:dyDescent="0.3">
      <c r="A12" s="11"/>
      <c r="G12" s="7"/>
      <c r="H12" s="7"/>
      <c r="I12" s="7"/>
      <c r="J12" s="7"/>
      <c r="K12" s="7"/>
      <c r="L12" s="7"/>
      <c r="M12" s="7"/>
      <c r="N12" s="25"/>
      <c r="O12" s="25"/>
      <c r="P12" s="13"/>
      <c r="Q12" s="13"/>
      <c r="S12" s="14" t="s">
        <v>6</v>
      </c>
      <c r="U12" s="14" t="s">
        <v>6</v>
      </c>
    </row>
    <row r="13" spans="1:22" ht="14" x14ac:dyDescent="0.3">
      <c r="A13" s="6"/>
      <c r="B13" s="6"/>
      <c r="C13" s="6"/>
      <c r="D13" s="85"/>
      <c r="E13" s="15"/>
      <c r="F13" s="6"/>
      <c r="G13" s="6"/>
      <c r="H13" s="6"/>
      <c r="I13" s="6"/>
      <c r="J13" s="6"/>
      <c r="K13" s="6"/>
      <c r="L13" s="6"/>
      <c r="M13" s="6"/>
      <c r="N13" s="6"/>
      <c r="O13" s="6"/>
      <c r="P13" s="6"/>
      <c r="Q13" s="6"/>
      <c r="R13" s="6"/>
      <c r="S13" s="6"/>
      <c r="T13" s="6"/>
      <c r="U13" s="6"/>
    </row>
    <row r="14" spans="1:22" ht="14" x14ac:dyDescent="0.3">
      <c r="A14" s="92"/>
      <c r="B14" s="92"/>
      <c r="C14" s="92"/>
      <c r="D14" s="92"/>
      <c r="E14" s="92"/>
      <c r="F14" s="92"/>
      <c r="G14" s="92"/>
      <c r="H14" s="92"/>
      <c r="I14" s="92"/>
      <c r="J14" s="92"/>
      <c r="K14" s="6"/>
      <c r="L14" s="6"/>
      <c r="M14" s="6"/>
      <c r="N14" s="6"/>
      <c r="O14" s="6"/>
      <c r="P14" s="6"/>
      <c r="Q14" s="6"/>
      <c r="R14" s="6"/>
      <c r="S14" s="6"/>
      <c r="T14" s="6"/>
      <c r="U14" s="6"/>
    </row>
    <row r="15" spans="1:22" ht="42.75" customHeight="1" x14ac:dyDescent="0.3">
      <c r="A15" s="119" t="s">
        <v>7</v>
      </c>
      <c r="B15" s="119" t="s">
        <v>8</v>
      </c>
      <c r="C15" s="119" t="s">
        <v>9</v>
      </c>
      <c r="D15" s="119" t="s">
        <v>10</v>
      </c>
      <c r="E15" s="122" t="s">
        <v>11</v>
      </c>
      <c r="F15" s="123"/>
      <c r="G15" s="112" t="s">
        <v>12</v>
      </c>
      <c r="H15" s="113"/>
      <c r="I15" s="113"/>
      <c r="J15" s="114"/>
      <c r="K15" s="112" t="s">
        <v>13</v>
      </c>
      <c r="L15" s="113"/>
      <c r="M15" s="113"/>
      <c r="N15" s="113"/>
      <c r="O15" s="113"/>
      <c r="P15" s="114"/>
      <c r="Q15" s="119" t="s">
        <v>14</v>
      </c>
      <c r="R15" s="112" t="s">
        <v>15</v>
      </c>
      <c r="S15" s="113"/>
      <c r="T15" s="114"/>
      <c r="U15" s="47" t="s">
        <v>84</v>
      </c>
      <c r="V15" s="109" t="s">
        <v>87</v>
      </c>
    </row>
    <row r="16" spans="1:22" ht="114.75" customHeight="1" x14ac:dyDescent="0.3">
      <c r="A16" s="121"/>
      <c r="B16" s="121"/>
      <c r="C16" s="121"/>
      <c r="D16" s="121"/>
      <c r="E16" s="36" t="s">
        <v>16</v>
      </c>
      <c r="F16" s="36" t="s">
        <v>17</v>
      </c>
      <c r="G16" s="16" t="s">
        <v>18</v>
      </c>
      <c r="H16" s="16" t="s">
        <v>19</v>
      </c>
      <c r="I16" s="16" t="s">
        <v>20</v>
      </c>
      <c r="J16" s="16" t="s">
        <v>21</v>
      </c>
      <c r="K16" s="48" t="s">
        <v>22</v>
      </c>
      <c r="L16" s="49" t="s">
        <v>23</v>
      </c>
      <c r="M16" s="49" t="s">
        <v>24</v>
      </c>
      <c r="N16" s="48" t="s">
        <v>25</v>
      </c>
      <c r="O16" s="50" t="s">
        <v>26</v>
      </c>
      <c r="P16" s="51" t="s">
        <v>27</v>
      </c>
      <c r="Q16" s="120"/>
      <c r="R16" s="46" t="s">
        <v>28</v>
      </c>
      <c r="S16" s="46" t="s">
        <v>29</v>
      </c>
      <c r="T16" s="46" t="s">
        <v>30</v>
      </c>
      <c r="U16" s="47" t="s">
        <v>15</v>
      </c>
      <c r="V16" s="109"/>
    </row>
    <row r="17" spans="1:22" x14ac:dyDescent="0.3">
      <c r="A17" s="52" t="s">
        <v>31</v>
      </c>
      <c r="B17" s="52" t="s">
        <v>32</v>
      </c>
      <c r="C17" s="52" t="s">
        <v>33</v>
      </c>
      <c r="D17" s="73" t="s">
        <v>34</v>
      </c>
      <c r="E17" s="54" t="s">
        <v>35</v>
      </c>
      <c r="F17" s="54" t="s">
        <v>36</v>
      </c>
      <c r="G17" s="53" t="s">
        <v>37</v>
      </c>
      <c r="H17" s="53" t="s">
        <v>38</v>
      </c>
      <c r="I17" s="53" t="s">
        <v>39</v>
      </c>
      <c r="J17" s="53" t="s">
        <v>40</v>
      </c>
      <c r="K17" s="53" t="s">
        <v>41</v>
      </c>
      <c r="L17" s="53" t="s">
        <v>42</v>
      </c>
      <c r="M17" s="53" t="s">
        <v>43</v>
      </c>
      <c r="N17" s="53" t="s">
        <v>44</v>
      </c>
      <c r="O17" s="55" t="s">
        <v>45</v>
      </c>
      <c r="P17" s="56" t="s">
        <v>46</v>
      </c>
      <c r="Q17" s="57" t="s">
        <v>47</v>
      </c>
      <c r="R17" s="56" t="s">
        <v>48</v>
      </c>
      <c r="S17" s="56" t="s">
        <v>49</v>
      </c>
      <c r="T17" s="58" t="s">
        <v>50</v>
      </c>
      <c r="U17" s="56" t="s">
        <v>51</v>
      </c>
      <c r="V17" s="56" t="s">
        <v>52</v>
      </c>
    </row>
    <row r="18" spans="1:22" x14ac:dyDescent="0.3">
      <c r="A18" s="17" t="s">
        <v>53</v>
      </c>
      <c r="B18" s="16"/>
      <c r="C18" s="16"/>
      <c r="D18" s="16"/>
      <c r="E18" s="62"/>
      <c r="F18" s="36"/>
      <c r="G18" s="37"/>
      <c r="H18" s="37"/>
      <c r="I18" s="37"/>
      <c r="J18" s="37"/>
      <c r="K18" s="39"/>
      <c r="L18" s="39"/>
      <c r="M18" s="39"/>
      <c r="N18" s="39"/>
      <c r="O18" s="40"/>
      <c r="P18" s="41"/>
      <c r="Q18" s="42"/>
      <c r="R18" s="43">
        <f>SUM(K18:P18)</f>
        <v>0</v>
      </c>
      <c r="S18" s="42"/>
      <c r="T18" s="44">
        <f>IF(S18&gt;0,R18/S18,)</f>
        <v>0</v>
      </c>
      <c r="U18" s="69">
        <f>IF(T18&lt;90%,R18,S18)</f>
        <v>0</v>
      </c>
      <c r="V18" s="66"/>
    </row>
    <row r="19" spans="1:22" x14ac:dyDescent="0.3">
      <c r="A19" s="17" t="s">
        <v>54</v>
      </c>
      <c r="B19" s="16"/>
      <c r="C19" s="16"/>
      <c r="D19" s="16"/>
      <c r="E19" s="63"/>
      <c r="F19" s="16"/>
      <c r="G19" s="37"/>
      <c r="H19" s="37"/>
      <c r="I19" s="37"/>
      <c r="J19" s="37"/>
      <c r="K19" s="39"/>
      <c r="L19" s="39"/>
      <c r="M19" s="39"/>
      <c r="N19" s="39"/>
      <c r="O19" s="40"/>
      <c r="P19" s="41"/>
      <c r="Q19" s="42"/>
      <c r="R19" s="43">
        <f t="shared" ref="R19:R22" si="0">SUM(K19:P19)</f>
        <v>0</v>
      </c>
      <c r="S19" s="42"/>
      <c r="T19" s="44">
        <f t="shared" ref="T19:T22" si="1">IF(S19&gt;0,R19/S19,)</f>
        <v>0</v>
      </c>
      <c r="U19" s="69">
        <f t="shared" ref="U19:U22" si="2">IF(T19&lt;90%,R19,S19)</f>
        <v>0</v>
      </c>
      <c r="V19" s="66"/>
    </row>
    <row r="20" spans="1:22" x14ac:dyDescent="0.3">
      <c r="A20" s="17" t="s">
        <v>55</v>
      </c>
      <c r="B20" s="16"/>
      <c r="C20" s="16"/>
      <c r="D20" s="16"/>
      <c r="E20" s="63"/>
      <c r="F20" s="16"/>
      <c r="G20" s="37"/>
      <c r="H20" s="37"/>
      <c r="I20" s="37"/>
      <c r="J20" s="37"/>
      <c r="K20" s="39"/>
      <c r="L20" s="39"/>
      <c r="M20" s="39"/>
      <c r="N20" s="39"/>
      <c r="O20" s="40"/>
      <c r="P20" s="41"/>
      <c r="Q20" s="42"/>
      <c r="R20" s="43">
        <f t="shared" si="0"/>
        <v>0</v>
      </c>
      <c r="S20" s="42"/>
      <c r="T20" s="44">
        <f t="shared" si="1"/>
        <v>0</v>
      </c>
      <c r="U20" s="69">
        <f t="shared" si="2"/>
        <v>0</v>
      </c>
      <c r="V20" s="66"/>
    </row>
    <row r="21" spans="1:22" x14ac:dyDescent="0.3">
      <c r="A21" s="17" t="s">
        <v>56</v>
      </c>
      <c r="B21" s="16"/>
      <c r="C21" s="16"/>
      <c r="D21" s="16"/>
      <c r="E21" s="63"/>
      <c r="F21" s="16"/>
      <c r="G21" s="37"/>
      <c r="H21" s="37"/>
      <c r="I21" s="37"/>
      <c r="J21" s="37"/>
      <c r="K21" s="39"/>
      <c r="L21" s="39"/>
      <c r="M21" s="39"/>
      <c r="N21" s="39"/>
      <c r="O21" s="40"/>
      <c r="P21" s="41"/>
      <c r="Q21" s="42"/>
      <c r="R21" s="43">
        <f t="shared" si="0"/>
        <v>0</v>
      </c>
      <c r="S21" s="42"/>
      <c r="T21" s="44">
        <f t="shared" si="1"/>
        <v>0</v>
      </c>
      <c r="U21" s="69">
        <f t="shared" si="2"/>
        <v>0</v>
      </c>
      <c r="V21" s="66"/>
    </row>
    <row r="22" spans="1:22" x14ac:dyDescent="0.3">
      <c r="A22" s="17" t="s">
        <v>57</v>
      </c>
      <c r="B22" s="16"/>
      <c r="C22" s="16"/>
      <c r="D22" s="16"/>
      <c r="E22" s="63"/>
      <c r="F22" s="16"/>
      <c r="G22" s="37"/>
      <c r="H22" s="37"/>
      <c r="I22" s="37"/>
      <c r="J22" s="37"/>
      <c r="K22" s="39"/>
      <c r="L22" s="39"/>
      <c r="M22" s="39"/>
      <c r="N22" s="39"/>
      <c r="O22" s="40"/>
      <c r="P22" s="41"/>
      <c r="Q22" s="42"/>
      <c r="R22" s="43">
        <f t="shared" si="0"/>
        <v>0</v>
      </c>
      <c r="S22" s="42"/>
      <c r="T22" s="44">
        <f t="shared" si="1"/>
        <v>0</v>
      </c>
      <c r="U22" s="69">
        <f t="shared" si="2"/>
        <v>0</v>
      </c>
      <c r="V22" s="66"/>
    </row>
    <row r="23" spans="1:22" ht="15" customHeight="1" x14ac:dyDescent="0.3">
      <c r="A23" s="93" t="s">
        <v>58</v>
      </c>
      <c r="B23" s="94"/>
      <c r="C23" s="94"/>
      <c r="D23" s="94"/>
      <c r="E23" s="94"/>
      <c r="F23" s="95"/>
      <c r="G23" s="61">
        <f ca="1">SUM(INDIRECT("G18:G" &amp; ROW()-1))</f>
        <v>0</v>
      </c>
      <c r="H23" s="61">
        <f ca="1">SUM(INDIRECT("H18:H" &amp; ROW()-1))</f>
        <v>0</v>
      </c>
      <c r="I23" s="61">
        <f ca="1">SUM(INDIRECT("I18:I" &amp; ROW()-1))</f>
        <v>0</v>
      </c>
      <c r="J23" s="61">
        <f ca="1">SUM(INDIRECT("J18:J" &amp; ROW()-1))</f>
        <v>0</v>
      </c>
      <c r="K23" s="61">
        <f ca="1">COUNT(INDIRECT("K18:K" &amp; ROW()-1))</f>
        <v>0</v>
      </c>
      <c r="L23" s="61">
        <f ca="1">COUNT(INDIRECT("L18:L" &amp; ROW()-1))</f>
        <v>0</v>
      </c>
      <c r="M23" s="61">
        <f ca="1">COUNT(INDIRECT("M18:M" &amp; ROW()-1))</f>
        <v>0</v>
      </c>
      <c r="N23" s="61">
        <f ca="1">COUNT(INDIRECT("N18:N" &amp; ROW()-1))</f>
        <v>0</v>
      </c>
      <c r="O23" s="61">
        <f ca="1">COUNT(INDIRECT("O18:O" &amp; ROW()-1))</f>
        <v>0</v>
      </c>
      <c r="P23" s="61">
        <f ca="1">COUNT(INDIRECT("P18:P" &amp; ROW()-1))</f>
        <v>0</v>
      </c>
      <c r="Q23" s="38"/>
      <c r="R23" s="86"/>
      <c r="S23" s="87"/>
      <c r="T23" s="87"/>
      <c r="U23" s="87"/>
      <c r="V23" s="18"/>
    </row>
    <row r="24" spans="1:22" x14ac:dyDescent="0.3">
      <c r="A24" s="115" t="s">
        <v>59</v>
      </c>
      <c r="B24" s="116"/>
      <c r="C24" s="116"/>
      <c r="D24" s="116"/>
      <c r="E24" s="116"/>
      <c r="F24" s="117"/>
      <c r="G24" s="59">
        <f ca="1">SUMIF(INDIRECT("G18:G"&amp;ROW()-2),1,INDIRECT("$R18:$R"&amp;ROW()-2))</f>
        <v>0</v>
      </c>
      <c r="H24" s="59">
        <f ca="1">SUMIF(INDIRECT("H18:H"&amp;ROW()-2),1,INDIRECT("$R18:$R"&amp;ROW()-2))</f>
        <v>0</v>
      </c>
      <c r="I24" s="59">
        <f ca="1">SUMIF(INDIRECT("I18:I"&amp;ROW()-2),1,INDIRECT("$R18:$R"&amp;ROW()-2))</f>
        <v>0</v>
      </c>
      <c r="J24" s="59">
        <f ca="1">SUMIF(INDIRECT("J18:J"&amp;ROW()-2),1,INDIRECT("$R18:$R"&amp;ROW()-2))</f>
        <v>0</v>
      </c>
      <c r="K24" s="60">
        <f ca="1">SUM(INDIRECT("K18:K" &amp; ROW()-2))</f>
        <v>0</v>
      </c>
      <c r="L24" s="60">
        <f ca="1">SUM(INDIRECT("L18:L" &amp; ROW()-2))</f>
        <v>0</v>
      </c>
      <c r="M24" s="60">
        <f ca="1">SUM(INDIRECT("M18:M" &amp; ROW()-2))</f>
        <v>0</v>
      </c>
      <c r="N24" s="60">
        <f ca="1">SUM(INDIRECT("N18:N" &amp; ROW()-2))</f>
        <v>0</v>
      </c>
      <c r="O24" s="60">
        <f ca="1">SUM(INDIRECT("O18:O" &amp; ROW()-2))</f>
        <v>0</v>
      </c>
      <c r="P24" s="60">
        <f ca="1">SUM(INDIRECT("P18:P" &amp; ROW()-2))</f>
        <v>0</v>
      </c>
      <c r="Q24" s="35"/>
      <c r="R24" s="60">
        <f ca="1">SUM(INDIRECT("R18:R" &amp; ROW()-2))</f>
        <v>0</v>
      </c>
      <c r="S24" s="60">
        <f ca="1">SUM(INDIRECT("S18:S" &amp; ROW()-2))</f>
        <v>0</v>
      </c>
      <c r="T24" s="18"/>
      <c r="U24" s="70">
        <f ca="1">SUM(INDIRECT("U18:U" &amp; ROW()-2))</f>
        <v>0</v>
      </c>
      <c r="V24" s="18"/>
    </row>
    <row r="25" spans="1:22" ht="13.5" customHeight="1" x14ac:dyDescent="0.3">
      <c r="A25" s="118" t="s">
        <v>60</v>
      </c>
      <c r="B25" s="118"/>
      <c r="C25" s="118"/>
      <c r="D25" s="118"/>
      <c r="E25" s="118"/>
      <c r="F25" s="118"/>
      <c r="G25" s="118"/>
      <c r="H25" s="118"/>
      <c r="I25" s="118"/>
      <c r="J25" s="118"/>
      <c r="K25" s="118"/>
      <c r="L25" s="118"/>
      <c r="M25" s="118"/>
      <c r="N25" s="118"/>
      <c r="O25" s="118"/>
      <c r="P25" s="118"/>
      <c r="Q25" s="118"/>
      <c r="R25" s="118"/>
      <c r="S25" s="118"/>
      <c r="T25" s="118"/>
      <c r="U25" s="71">
        <f ca="1">U24*10</f>
        <v>0</v>
      </c>
      <c r="V25" s="35"/>
    </row>
    <row r="26" spans="1:22" ht="15.75" customHeight="1" x14ac:dyDescent="0.3">
      <c r="A26" s="6"/>
      <c r="B26" s="6"/>
      <c r="C26" s="6"/>
      <c r="D26" s="77"/>
      <c r="E26" s="6"/>
      <c r="F26" s="6"/>
      <c r="G26" s="6"/>
      <c r="H26" s="6"/>
      <c r="I26" s="6"/>
      <c r="J26" s="6"/>
      <c r="K26" s="6"/>
      <c r="L26" s="6"/>
      <c r="M26" s="6"/>
      <c r="N26" s="6"/>
      <c r="O26" s="6"/>
      <c r="P26" s="6"/>
      <c r="Q26" s="6"/>
      <c r="R26" s="6"/>
      <c r="S26" s="6"/>
      <c r="T26" s="6"/>
      <c r="U26" s="6"/>
    </row>
    <row r="27" spans="1:22" ht="15.75" customHeight="1" x14ac:dyDescent="0.3">
      <c r="A27" s="6"/>
      <c r="B27" s="6"/>
      <c r="C27" s="6"/>
      <c r="D27" s="77"/>
      <c r="E27" s="67" t="s">
        <v>61</v>
      </c>
      <c r="F27" s="67" t="s">
        <v>62</v>
      </c>
      <c r="G27" s="67" t="s">
        <v>63</v>
      </c>
      <c r="H27" s="6"/>
      <c r="I27" s="6"/>
      <c r="J27" s="6"/>
      <c r="K27" s="6"/>
      <c r="L27" s="6"/>
      <c r="M27" s="6"/>
      <c r="N27" s="6"/>
      <c r="O27" s="6"/>
      <c r="P27" s="6"/>
      <c r="Q27" s="6"/>
      <c r="R27" s="6"/>
      <c r="S27" s="6"/>
      <c r="T27" s="6"/>
      <c r="U27" s="6"/>
    </row>
    <row r="28" spans="1:22" ht="15" customHeight="1" x14ac:dyDescent="0.3">
      <c r="A28" s="110" t="s">
        <v>64</v>
      </c>
      <c r="B28" s="110"/>
      <c r="C28" s="110"/>
      <c r="D28" s="111"/>
      <c r="E28" s="68"/>
      <c r="F28" s="35"/>
      <c r="G28" s="35"/>
      <c r="H28" s="6"/>
      <c r="I28" s="6"/>
      <c r="J28" s="6"/>
      <c r="K28" s="6"/>
      <c r="L28" s="6"/>
      <c r="M28" s="6"/>
      <c r="N28" s="6"/>
      <c r="O28" s="6"/>
      <c r="P28" s="6"/>
      <c r="Q28" s="6"/>
      <c r="R28" s="6"/>
      <c r="S28" s="6"/>
      <c r="T28" s="6"/>
      <c r="U28" s="6"/>
    </row>
    <row r="29" spans="1:22" ht="15" customHeight="1" x14ac:dyDescent="0.3">
      <c r="A29" s="110" t="s">
        <v>90</v>
      </c>
      <c r="B29" s="110"/>
      <c r="C29" s="110"/>
      <c r="D29" s="111"/>
      <c r="E29" s="68"/>
      <c r="F29" s="68"/>
      <c r="G29" s="68"/>
      <c r="H29" s="6"/>
      <c r="I29" s="6"/>
      <c r="J29" s="6"/>
      <c r="K29" s="6"/>
      <c r="L29" s="6"/>
      <c r="M29" s="6"/>
      <c r="N29" s="6"/>
      <c r="O29" s="6"/>
      <c r="P29" s="6"/>
      <c r="Q29" s="6"/>
      <c r="R29" s="6"/>
      <c r="S29" s="6"/>
      <c r="T29" s="6"/>
      <c r="U29" s="6"/>
    </row>
    <row r="30" spans="1:22" ht="14" x14ac:dyDescent="0.3">
      <c r="A30" s="15"/>
      <c r="B30" s="15"/>
      <c r="C30" s="15"/>
      <c r="D30" s="78"/>
      <c r="E30" s="6"/>
      <c r="F30" s="6"/>
      <c r="G30" s="6"/>
      <c r="H30" s="6"/>
      <c r="I30" s="6"/>
      <c r="J30" s="6"/>
      <c r="K30" s="6"/>
      <c r="L30" s="6"/>
      <c r="M30" s="6"/>
      <c r="N30" s="6"/>
      <c r="O30" s="6"/>
      <c r="P30" s="6"/>
      <c r="Q30" s="6"/>
      <c r="R30" s="6"/>
      <c r="S30" s="6"/>
      <c r="T30" s="6"/>
      <c r="U30" s="6"/>
    </row>
    <row r="31" spans="1:22" ht="14" x14ac:dyDescent="0.3">
      <c r="A31" s="19" t="s">
        <v>65</v>
      </c>
      <c r="B31" s="19"/>
      <c r="C31" s="19"/>
      <c r="D31" s="78"/>
      <c r="E31" s="6"/>
      <c r="F31" s="6"/>
      <c r="G31" s="6"/>
      <c r="H31" s="6"/>
      <c r="I31" s="6"/>
      <c r="J31" s="6"/>
      <c r="K31" s="6"/>
      <c r="L31" s="6"/>
      <c r="M31" s="6"/>
      <c r="N31" s="6"/>
      <c r="O31" s="6"/>
      <c r="P31" s="6"/>
      <c r="Q31" s="6"/>
      <c r="R31" s="6"/>
      <c r="S31" s="6"/>
      <c r="T31" s="6"/>
      <c r="U31" s="6"/>
    </row>
    <row r="32" spans="1:22" ht="15.5" x14ac:dyDescent="0.3">
      <c r="A32" s="20" t="s">
        <v>66</v>
      </c>
      <c r="D32" s="79"/>
      <c r="E32" s="15"/>
      <c r="F32" s="15"/>
      <c r="G32" s="15"/>
      <c r="H32" s="15"/>
      <c r="I32" s="6"/>
      <c r="J32" s="6"/>
      <c r="K32" s="6"/>
      <c r="L32" s="6"/>
      <c r="M32" s="6"/>
      <c r="N32" s="6"/>
      <c r="O32" s="6"/>
      <c r="P32" s="6"/>
      <c r="Q32" s="6"/>
      <c r="R32" s="6"/>
      <c r="S32" s="6"/>
      <c r="T32" s="6"/>
      <c r="U32" s="6"/>
    </row>
    <row r="33" spans="1:21" ht="15.5" x14ac:dyDescent="0.3">
      <c r="A33" s="45" t="s">
        <v>67</v>
      </c>
      <c r="D33" s="79"/>
      <c r="E33" s="15"/>
      <c r="F33" s="15"/>
      <c r="G33" s="15"/>
      <c r="H33" s="15"/>
      <c r="I33" s="6"/>
      <c r="J33" s="6"/>
      <c r="K33" s="6"/>
      <c r="L33" s="6"/>
      <c r="M33" s="6"/>
      <c r="N33" s="6"/>
      <c r="O33" s="6"/>
      <c r="P33" s="6"/>
      <c r="Q33" s="6"/>
      <c r="R33" s="6"/>
      <c r="S33" s="6"/>
      <c r="T33" s="6"/>
      <c r="U33" s="6"/>
    </row>
    <row r="34" spans="1:21" ht="15.5" x14ac:dyDescent="0.3">
      <c r="A34" s="20" t="s">
        <v>86</v>
      </c>
      <c r="D34" s="79"/>
      <c r="E34" s="15"/>
      <c r="F34" s="15"/>
      <c r="G34" s="15"/>
      <c r="H34" s="15"/>
      <c r="I34" s="6"/>
      <c r="J34" s="6"/>
      <c r="K34" s="6"/>
      <c r="L34" s="6"/>
      <c r="M34" s="6"/>
      <c r="N34" s="6"/>
      <c r="O34" s="6"/>
      <c r="P34" s="6"/>
      <c r="Q34" s="6"/>
      <c r="R34" s="6"/>
      <c r="S34" s="6"/>
      <c r="T34" s="6"/>
      <c r="U34" s="6"/>
    </row>
    <row r="35" spans="1:21" ht="14" x14ac:dyDescent="0.3">
      <c r="A35" s="15" t="s">
        <v>91</v>
      </c>
      <c r="B35" s="15"/>
      <c r="C35" s="15"/>
      <c r="D35" s="78"/>
      <c r="E35" s="6"/>
      <c r="F35" s="6"/>
      <c r="G35" s="6"/>
      <c r="H35" s="6"/>
      <c r="I35" s="6"/>
      <c r="J35" s="6"/>
      <c r="K35" s="6"/>
      <c r="L35" s="6"/>
      <c r="M35" s="6"/>
      <c r="N35" s="6"/>
      <c r="O35" s="6"/>
      <c r="P35" s="6"/>
      <c r="Q35" s="6"/>
      <c r="R35" s="6"/>
      <c r="S35" s="6"/>
      <c r="T35" s="6"/>
      <c r="U35" s="6"/>
    </row>
    <row r="36" spans="1:21" ht="14" x14ac:dyDescent="0.3">
      <c r="A36" s="15"/>
      <c r="B36" s="15"/>
      <c r="C36" s="15"/>
      <c r="D36" s="78"/>
      <c r="E36" s="6"/>
      <c r="F36" s="6"/>
      <c r="G36" s="6"/>
      <c r="H36" s="6"/>
      <c r="I36" s="6"/>
      <c r="J36" s="6"/>
      <c r="K36" s="6"/>
      <c r="L36" s="6"/>
      <c r="M36" s="6"/>
      <c r="N36" s="6"/>
      <c r="O36" s="6"/>
      <c r="P36" s="6"/>
      <c r="Q36" s="6"/>
      <c r="R36" s="6"/>
      <c r="S36" s="6"/>
      <c r="T36" s="6"/>
      <c r="U36" s="6"/>
    </row>
    <row r="37" spans="1:21" ht="15" x14ac:dyDescent="0.3">
      <c r="A37" s="21" t="s">
        <v>68</v>
      </c>
      <c r="B37" s="21"/>
      <c r="C37" s="21"/>
      <c r="D37" s="78"/>
      <c r="E37" s="6"/>
      <c r="F37" s="6"/>
      <c r="G37" s="6"/>
      <c r="H37" s="6"/>
      <c r="I37" s="6"/>
      <c r="J37" s="6"/>
      <c r="K37" s="6"/>
      <c r="L37" s="6"/>
      <c r="M37" s="6"/>
      <c r="N37" s="6"/>
      <c r="O37" s="6"/>
      <c r="P37" s="6"/>
      <c r="Q37" s="6"/>
      <c r="R37" s="6"/>
      <c r="S37" s="6"/>
      <c r="T37" s="6"/>
      <c r="U37" s="6"/>
    </row>
    <row r="39" spans="1:21" x14ac:dyDescent="0.3">
      <c r="A39" s="98" t="s">
        <v>69</v>
      </c>
      <c r="B39" s="98"/>
      <c r="C39" s="98"/>
      <c r="D39" s="98"/>
    </row>
    <row r="40" spans="1:21" x14ac:dyDescent="0.3">
      <c r="A40" s="96" t="s">
        <v>70</v>
      </c>
      <c r="B40" s="96"/>
      <c r="C40" s="99"/>
      <c r="D40" s="99"/>
    </row>
    <row r="41" spans="1:21" x14ac:dyDescent="0.3">
      <c r="A41" s="97" t="s">
        <v>71</v>
      </c>
      <c r="B41" s="97"/>
      <c r="C41" s="100"/>
      <c r="D41" s="100"/>
    </row>
    <row r="42" spans="1:21" x14ac:dyDescent="0.3">
      <c r="A42" s="96" t="s">
        <v>72</v>
      </c>
      <c r="B42" s="96"/>
      <c r="C42" s="99"/>
      <c r="D42" s="99"/>
    </row>
    <row r="43" spans="1:21" x14ac:dyDescent="0.3">
      <c r="A43" s="96" t="s">
        <v>73</v>
      </c>
      <c r="B43" s="96"/>
      <c r="C43" s="99"/>
      <c r="D43" s="99"/>
    </row>
  </sheetData>
  <mergeCells count="32">
    <mergeCell ref="V15:V16"/>
    <mergeCell ref="A29:D29"/>
    <mergeCell ref="R15:T15"/>
    <mergeCell ref="A24:F24"/>
    <mergeCell ref="K15:P15"/>
    <mergeCell ref="A25:T25"/>
    <mergeCell ref="Q15:Q16"/>
    <mergeCell ref="A28:D28"/>
    <mergeCell ref="A15:A16"/>
    <mergeCell ref="D15:D16"/>
    <mergeCell ref="E15:F15"/>
    <mergeCell ref="G15:J15"/>
    <mergeCell ref="B15:B16"/>
    <mergeCell ref="C15:C16"/>
    <mergeCell ref="A1:V1"/>
    <mergeCell ref="A3:V3"/>
    <mergeCell ref="T5:V5"/>
    <mergeCell ref="U7:V7"/>
    <mergeCell ref="K8:V8"/>
    <mergeCell ref="N5:O5"/>
    <mergeCell ref="A8:J8"/>
    <mergeCell ref="A43:B43"/>
    <mergeCell ref="C40:D40"/>
    <mergeCell ref="C41:D41"/>
    <mergeCell ref="C42:D42"/>
    <mergeCell ref="C43:D43"/>
    <mergeCell ref="A14:J14"/>
    <mergeCell ref="A23:F23"/>
    <mergeCell ref="A40:B40"/>
    <mergeCell ref="A41:B41"/>
    <mergeCell ref="A42:B42"/>
    <mergeCell ref="A39:D39"/>
  </mergeCells>
  <phoneticPr fontId="15" type="noConversion"/>
  <dataValidations count="1">
    <dataValidation type="date" allowBlank="1" showInputMessage="1" showErrorMessage="1" error="Lūdzu, norādi datumu formātā dd.mm.gggg" prompt="Norādi datumu formātā dd.mm.gggg" sqref="E18:E22" xr:uid="{935FC092-7B22-4002-AEE5-11F0B3619E82}">
      <formula1>45901</formula1>
      <formula2>49553</formula2>
    </dataValidation>
  </dataValidations>
  <pageMargins left="0.25" right="0.25" top="0.75" bottom="0.75" header="0.3" footer="0.3"/>
  <pageSetup paperSize="9" scale="51" fitToHeight="0" orientation="landscape" r:id="rId1"/>
  <headerFooter>
    <oddFooter>&amp;CPage &amp;P</oddFooter>
  </headerFooter>
  <ignoredErrors>
    <ignoredError sqref="A18:A2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CB84C17-800B-4D14-8B73-28AC1C0E23E2}">
          <x14:formula1>
            <xm:f>'Norises īstenotājs un nosaukums'!$A:$A</xm:f>
          </x14:formula1>
          <xm:sqref>D18:D22</xm:sqref>
        </x14:dataValidation>
        <x14:dataValidation type="list" allowBlank="1" showInputMessage="1" showErrorMessage="1" xr:uid="{EAD175C2-20E0-4C48-8ABD-E6D67A2E2D9C}">
          <x14:formula1>
            <xm:f>'Norises īstenotājs un nosaukums'!$B:$B</xm:f>
          </x14:formula1>
          <xm:sqref>C18:C22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5288-285F-48FB-87C6-B867BCD6CD91}">
  <dimension ref="A1:B4"/>
  <sheetViews>
    <sheetView workbookViewId="0">
      <selection activeCell="B9" sqref="B9"/>
    </sheetView>
  </sheetViews>
  <sheetFormatPr defaultRowHeight="12.5" x14ac:dyDescent="0.25"/>
  <cols>
    <col min="1" max="1" width="16.453125" bestFit="1" customWidth="1"/>
  </cols>
  <sheetData>
    <row r="1" spans="1:2" x14ac:dyDescent="0.25">
      <c r="A1" t="s">
        <v>74</v>
      </c>
      <c r="B1" t="s">
        <v>75</v>
      </c>
    </row>
    <row r="2" spans="1:2" x14ac:dyDescent="0.25">
      <c r="A2" t="s">
        <v>76</v>
      </c>
      <c r="B2" t="s">
        <v>77</v>
      </c>
    </row>
    <row r="3" spans="1:2" x14ac:dyDescent="0.25">
      <c r="A3" t="s">
        <v>78</v>
      </c>
      <c r="B3" t="s">
        <v>79</v>
      </c>
    </row>
    <row r="4" spans="1:2" x14ac:dyDescent="0.25">
      <c r="A4" t="s">
        <v>80</v>
      </c>
      <c r="B4" t="s">
        <v>81</v>
      </c>
    </row>
  </sheetData>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FF7D-B075-40B4-85E9-99038CDCED12}">
  <sheetPr codeName="Sheet2">
    <pageSetUpPr fitToPage="1"/>
  </sheetPr>
  <dimension ref="A1:V40"/>
  <sheetViews>
    <sheetView showGridLines="0" zoomScale="50" zoomScaleNormal="50" workbookViewId="0">
      <selection sqref="A1:V1"/>
    </sheetView>
  </sheetViews>
  <sheetFormatPr defaultColWidth="8.7265625" defaultRowHeight="13" x14ac:dyDescent="0.3"/>
  <cols>
    <col min="1" max="1" width="11.1796875" style="20" customWidth="1"/>
    <col min="2" max="2" width="20.81640625" style="20" customWidth="1"/>
    <col min="3" max="3" width="17.26953125" style="20" customWidth="1"/>
    <col min="4" max="4" width="31" style="80" customWidth="1"/>
    <col min="5" max="5" width="12.26953125" style="20" customWidth="1"/>
    <col min="6" max="6" width="11.453125" style="20" customWidth="1"/>
    <col min="7" max="7" width="12.453125" style="20" customWidth="1"/>
    <col min="8" max="8" width="11.7265625" style="20" customWidth="1"/>
    <col min="9" max="9" width="11.54296875" style="20" customWidth="1"/>
    <col min="10" max="10" width="9.7265625" style="20" customWidth="1"/>
    <col min="11" max="12" width="10" style="20" customWidth="1"/>
    <col min="13" max="13" width="9.7265625" style="20" customWidth="1"/>
    <col min="14" max="14" width="10.1796875" style="20" customWidth="1"/>
    <col min="15" max="15" width="10.54296875" style="20" customWidth="1"/>
    <col min="16" max="16" width="12.26953125" style="20" customWidth="1"/>
    <col min="17" max="17" width="11.81640625" style="20" customWidth="1"/>
    <col min="18" max="18" width="10.54296875" style="20" customWidth="1"/>
    <col min="19" max="19" width="10.1796875" style="20" customWidth="1"/>
    <col min="20" max="20" width="12.54296875" style="20" customWidth="1"/>
    <col min="21" max="21" width="14.54296875" style="20" customWidth="1"/>
    <col min="22" max="22" width="10.54296875" style="20" customWidth="1"/>
    <col min="23" max="16384" width="8.7265625" style="20"/>
  </cols>
  <sheetData>
    <row r="1" spans="1:22" ht="15" customHeight="1" x14ac:dyDescent="0.3">
      <c r="A1" s="101" t="s">
        <v>93</v>
      </c>
      <c r="B1" s="101"/>
      <c r="C1" s="101"/>
      <c r="D1" s="101"/>
      <c r="E1" s="101"/>
      <c r="F1" s="101"/>
      <c r="G1" s="101"/>
      <c r="H1" s="101"/>
      <c r="I1" s="101"/>
      <c r="J1" s="101"/>
      <c r="K1" s="101"/>
      <c r="L1" s="101"/>
      <c r="M1" s="101"/>
      <c r="N1" s="101"/>
      <c r="O1" s="101"/>
      <c r="P1" s="101"/>
      <c r="Q1" s="101"/>
      <c r="R1" s="101"/>
      <c r="S1" s="101"/>
      <c r="T1" s="101"/>
      <c r="U1" s="101"/>
      <c r="V1" s="101"/>
    </row>
    <row r="2" spans="1:22" ht="14" x14ac:dyDescent="0.3">
      <c r="B2" s="23"/>
      <c r="C2" s="23"/>
      <c r="D2" s="23"/>
      <c r="E2" s="23"/>
      <c r="F2" s="23"/>
      <c r="G2" s="23"/>
      <c r="H2" s="23"/>
      <c r="I2" s="23"/>
      <c r="J2" s="23"/>
      <c r="K2" s="23"/>
      <c r="L2" s="6"/>
      <c r="M2" s="6"/>
      <c r="N2" s="6"/>
      <c r="O2" s="6"/>
      <c r="P2" s="6"/>
      <c r="Q2" s="6"/>
      <c r="R2" s="6"/>
      <c r="S2" s="6"/>
      <c r="T2" s="6"/>
    </row>
    <row r="3" spans="1:22" ht="15" customHeight="1" x14ac:dyDescent="0.3">
      <c r="A3" s="102" t="s">
        <v>82</v>
      </c>
      <c r="B3" s="102"/>
      <c r="C3" s="102"/>
      <c r="D3" s="102"/>
      <c r="E3" s="102"/>
      <c r="F3" s="102"/>
      <c r="G3" s="102"/>
      <c r="H3" s="102"/>
      <c r="I3" s="102"/>
      <c r="J3" s="102"/>
      <c r="K3" s="102"/>
      <c r="L3" s="102"/>
      <c r="M3" s="102"/>
      <c r="N3" s="102"/>
      <c r="O3" s="102"/>
      <c r="P3" s="102"/>
      <c r="Q3" s="102"/>
      <c r="R3" s="102"/>
      <c r="S3" s="102"/>
      <c r="T3" s="102"/>
      <c r="U3" s="102"/>
      <c r="V3" s="102"/>
    </row>
    <row r="4" spans="1:22" ht="14" x14ac:dyDescent="0.3">
      <c r="A4" s="1"/>
      <c r="B4" s="2"/>
      <c r="C4" s="3"/>
      <c r="D4" s="74"/>
      <c r="E4" s="3"/>
      <c r="F4" s="3"/>
      <c r="G4" s="3"/>
      <c r="H4" s="3"/>
      <c r="I4" s="6"/>
      <c r="J4" s="6"/>
      <c r="K4" s="6"/>
      <c r="L4" s="6"/>
      <c r="M4" s="6"/>
      <c r="N4" s="6"/>
      <c r="O4" s="6"/>
      <c r="P4" s="6"/>
      <c r="T4" s="6"/>
    </row>
    <row r="5" spans="1:22" ht="14" x14ac:dyDescent="0.3">
      <c r="A5" s="11"/>
      <c r="B5" s="10"/>
      <c r="C5" s="23"/>
      <c r="D5" s="75"/>
      <c r="E5" s="7"/>
      <c r="F5" s="7"/>
      <c r="G5" s="7"/>
      <c r="H5" s="7"/>
      <c r="I5" s="7"/>
      <c r="J5" s="7"/>
      <c r="K5" s="7"/>
      <c r="L5" s="7"/>
      <c r="M5" s="7"/>
      <c r="N5" s="7"/>
      <c r="O5" s="125"/>
      <c r="P5" s="125"/>
      <c r="Q5" s="25"/>
      <c r="R5" s="25"/>
      <c r="S5" s="25"/>
      <c r="T5" s="6"/>
    </row>
    <row r="6" spans="1:22" ht="14" x14ac:dyDescent="0.3">
      <c r="A6" s="9"/>
      <c r="B6" s="10"/>
      <c r="C6" s="7"/>
      <c r="D6" s="75"/>
      <c r="E6" s="7"/>
      <c r="F6" s="7"/>
      <c r="G6" s="7"/>
      <c r="H6" s="7"/>
      <c r="I6" s="7"/>
      <c r="J6" s="7"/>
      <c r="K6" s="7"/>
      <c r="L6" s="7"/>
      <c r="M6" s="7"/>
      <c r="N6" s="7"/>
      <c r="O6" s="25"/>
      <c r="R6" s="124" t="s">
        <v>83</v>
      </c>
      <c r="S6" s="124"/>
      <c r="T6" s="124"/>
      <c r="U6" s="124"/>
      <c r="V6" s="124"/>
    </row>
    <row r="7" spans="1:22" ht="14" x14ac:dyDescent="0.3">
      <c r="A7" s="9"/>
      <c r="B7" s="10"/>
      <c r="C7" s="7"/>
      <c r="D7" s="75"/>
      <c r="E7" s="7"/>
      <c r="F7" s="7"/>
      <c r="G7" s="7"/>
      <c r="H7" s="7"/>
      <c r="I7" s="7"/>
      <c r="J7" s="7"/>
      <c r="K7" s="7"/>
      <c r="L7" s="7"/>
      <c r="M7" s="7"/>
      <c r="N7" s="7"/>
      <c r="O7" s="91"/>
      <c r="R7" s="90"/>
      <c r="S7" s="90"/>
      <c r="T7" s="90"/>
      <c r="U7" s="90"/>
      <c r="V7" s="90"/>
    </row>
    <row r="8" spans="1:22" ht="14" x14ac:dyDescent="0.3">
      <c r="A8" s="11"/>
      <c r="B8" s="12"/>
      <c r="C8" s="7"/>
      <c r="D8" s="75"/>
      <c r="E8" s="7"/>
      <c r="F8" s="7"/>
      <c r="G8" s="7"/>
      <c r="H8" s="7"/>
      <c r="I8" s="7"/>
      <c r="J8" s="7"/>
      <c r="K8" s="7"/>
      <c r="L8" s="7"/>
      <c r="M8" s="22"/>
      <c r="N8" s="22"/>
      <c r="O8" s="29"/>
      <c r="P8" s="29"/>
      <c r="Q8" s="64"/>
      <c r="R8" s="64"/>
      <c r="S8" s="64"/>
      <c r="T8" s="65"/>
      <c r="U8" s="64"/>
      <c r="V8" s="64"/>
    </row>
    <row r="9" spans="1:22" ht="14" x14ac:dyDescent="0.3">
      <c r="A9" s="11"/>
      <c r="B9" s="13"/>
      <c r="C9" s="14"/>
      <c r="D9" s="76"/>
      <c r="E9" s="7"/>
      <c r="F9" s="7"/>
      <c r="G9" s="7"/>
      <c r="H9" s="7"/>
      <c r="I9" s="7"/>
      <c r="J9" s="7"/>
      <c r="K9" s="7"/>
      <c r="L9" s="7"/>
      <c r="M9" s="7"/>
      <c r="N9" s="7"/>
      <c r="O9" s="25"/>
      <c r="P9" s="25"/>
      <c r="T9" s="6"/>
    </row>
    <row r="10" spans="1:22" ht="14" x14ac:dyDescent="0.3">
      <c r="A10" s="6"/>
      <c r="B10" s="15"/>
      <c r="C10" s="15"/>
      <c r="D10" s="77"/>
      <c r="E10" s="6"/>
      <c r="F10" s="6"/>
      <c r="G10" s="6"/>
      <c r="H10" s="6"/>
      <c r="I10" s="6"/>
      <c r="J10" s="6"/>
      <c r="K10" s="6"/>
      <c r="L10" s="6"/>
      <c r="M10" s="6"/>
      <c r="N10" s="6"/>
      <c r="O10" s="6"/>
      <c r="P10" s="12" t="s">
        <v>3</v>
      </c>
      <c r="Q10" s="34" t="s">
        <v>4</v>
      </c>
      <c r="R10" s="64"/>
      <c r="S10" s="34" t="s">
        <v>5</v>
      </c>
      <c r="T10" s="65"/>
    </row>
    <row r="11" spans="1:22" ht="14" x14ac:dyDescent="0.3">
      <c r="A11" s="6"/>
      <c r="B11" s="15"/>
      <c r="C11" s="15"/>
      <c r="D11" s="77"/>
      <c r="E11" s="6"/>
      <c r="F11" s="6"/>
      <c r="G11" s="6"/>
      <c r="H11" s="6"/>
      <c r="I11" s="6"/>
      <c r="J11" s="6"/>
      <c r="K11" s="6"/>
      <c r="L11" s="6"/>
      <c r="M11" s="6"/>
      <c r="N11" s="6"/>
      <c r="O11" s="6"/>
      <c r="P11" s="13"/>
      <c r="Q11" s="14"/>
      <c r="R11" s="14" t="s">
        <v>6</v>
      </c>
      <c r="S11" s="14"/>
      <c r="T11" s="14" t="s">
        <v>6</v>
      </c>
    </row>
    <row r="12" spans="1:22" ht="14.5" customHeight="1" x14ac:dyDescent="0.3">
      <c r="A12" s="92"/>
      <c r="B12" s="92"/>
      <c r="C12" s="92"/>
      <c r="D12" s="92"/>
      <c r="E12" s="92"/>
      <c r="F12" s="92"/>
      <c r="G12" s="92"/>
      <c r="H12" s="92"/>
      <c r="I12" s="92"/>
      <c r="J12" s="92"/>
      <c r="K12" s="6"/>
      <c r="L12" s="6"/>
      <c r="M12" s="6"/>
      <c r="N12" s="6"/>
      <c r="O12" s="6"/>
      <c r="P12" s="6"/>
      <c r="Q12" s="6"/>
      <c r="R12" s="6"/>
      <c r="S12" s="6"/>
      <c r="T12" s="6"/>
      <c r="U12" s="6"/>
    </row>
    <row r="13" spans="1:22" ht="54.65" customHeight="1" x14ac:dyDescent="0.3">
      <c r="A13" s="119" t="s">
        <v>7</v>
      </c>
      <c r="B13" s="119" t="s">
        <v>8</v>
      </c>
      <c r="C13" s="119" t="s">
        <v>9</v>
      </c>
      <c r="D13" s="119" t="s">
        <v>10</v>
      </c>
      <c r="E13" s="122" t="s">
        <v>11</v>
      </c>
      <c r="F13" s="123"/>
      <c r="G13" s="112" t="s">
        <v>12</v>
      </c>
      <c r="H13" s="113"/>
      <c r="I13" s="113"/>
      <c r="J13" s="114"/>
      <c r="K13" s="112" t="s">
        <v>13</v>
      </c>
      <c r="L13" s="113"/>
      <c r="M13" s="113"/>
      <c r="N13" s="113"/>
      <c r="O13" s="113"/>
      <c r="P13" s="114"/>
      <c r="Q13" s="119" t="s">
        <v>14</v>
      </c>
      <c r="R13" s="112" t="s">
        <v>15</v>
      </c>
      <c r="S13" s="113"/>
      <c r="T13" s="114"/>
      <c r="U13" s="47" t="s">
        <v>84</v>
      </c>
      <c r="V13" s="109" t="s">
        <v>87</v>
      </c>
    </row>
    <row r="14" spans="1:22" ht="104" x14ac:dyDescent="0.3">
      <c r="A14" s="121"/>
      <c r="B14" s="121"/>
      <c r="C14" s="121"/>
      <c r="D14" s="121"/>
      <c r="E14" s="36" t="s">
        <v>16</v>
      </c>
      <c r="F14" s="36" t="s">
        <v>17</v>
      </c>
      <c r="G14" s="16" t="s">
        <v>18</v>
      </c>
      <c r="H14" s="16" t="s">
        <v>19</v>
      </c>
      <c r="I14" s="16" t="s">
        <v>20</v>
      </c>
      <c r="J14" s="16" t="s">
        <v>21</v>
      </c>
      <c r="K14" s="48" t="s">
        <v>22</v>
      </c>
      <c r="L14" s="49" t="s">
        <v>23</v>
      </c>
      <c r="M14" s="49" t="s">
        <v>24</v>
      </c>
      <c r="N14" s="48" t="s">
        <v>25</v>
      </c>
      <c r="O14" s="50" t="s">
        <v>26</v>
      </c>
      <c r="P14" s="51" t="s">
        <v>27</v>
      </c>
      <c r="Q14" s="120"/>
      <c r="R14" s="46" t="s">
        <v>28</v>
      </c>
      <c r="S14" s="46" t="s">
        <v>29</v>
      </c>
      <c r="T14" s="46" t="s">
        <v>30</v>
      </c>
      <c r="U14" s="47" t="s">
        <v>15</v>
      </c>
      <c r="V14" s="109"/>
    </row>
    <row r="15" spans="1:22" x14ac:dyDescent="0.3">
      <c r="A15" s="52" t="s">
        <v>31</v>
      </c>
      <c r="B15" s="52" t="s">
        <v>32</v>
      </c>
      <c r="C15" s="52" t="s">
        <v>33</v>
      </c>
      <c r="D15" s="73" t="s">
        <v>34</v>
      </c>
      <c r="E15" s="54" t="s">
        <v>35</v>
      </c>
      <c r="F15" s="54" t="s">
        <v>36</v>
      </c>
      <c r="G15" s="53" t="s">
        <v>37</v>
      </c>
      <c r="H15" s="53" t="s">
        <v>38</v>
      </c>
      <c r="I15" s="53" t="s">
        <v>39</v>
      </c>
      <c r="J15" s="53" t="s">
        <v>40</v>
      </c>
      <c r="K15" s="53" t="s">
        <v>41</v>
      </c>
      <c r="L15" s="53" t="s">
        <v>42</v>
      </c>
      <c r="M15" s="53" t="s">
        <v>43</v>
      </c>
      <c r="N15" s="53" t="s">
        <v>44</v>
      </c>
      <c r="O15" s="55" t="s">
        <v>45</v>
      </c>
      <c r="P15" s="56" t="s">
        <v>46</v>
      </c>
      <c r="Q15" s="57" t="s">
        <v>47</v>
      </c>
      <c r="R15" s="56" t="s">
        <v>48</v>
      </c>
      <c r="S15" s="56" t="s">
        <v>49</v>
      </c>
      <c r="T15" s="58" t="s">
        <v>50</v>
      </c>
      <c r="U15" s="56" t="s">
        <v>51</v>
      </c>
      <c r="V15" s="56" t="s">
        <v>52</v>
      </c>
    </row>
    <row r="16" spans="1:22" x14ac:dyDescent="0.3">
      <c r="A16" s="17" t="s">
        <v>53</v>
      </c>
      <c r="B16" s="16"/>
      <c r="C16" s="16"/>
      <c r="D16" s="16"/>
      <c r="E16" s="62"/>
      <c r="F16" s="36"/>
      <c r="G16" s="37"/>
      <c r="H16" s="37"/>
      <c r="I16" s="37"/>
      <c r="J16" s="37"/>
      <c r="K16" s="39"/>
      <c r="L16" s="39"/>
      <c r="M16" s="39"/>
      <c r="N16" s="39"/>
      <c r="O16" s="40"/>
      <c r="P16" s="41"/>
      <c r="Q16" s="42"/>
      <c r="R16" s="43">
        <f>SUM(K16:P16)</f>
        <v>0</v>
      </c>
      <c r="S16" s="42"/>
      <c r="T16" s="44">
        <f>IF(S16&gt;0,R16/S16,)</f>
        <v>0</v>
      </c>
      <c r="U16" s="69">
        <f>IF(T16&lt;90%,R16,S16)</f>
        <v>0</v>
      </c>
      <c r="V16" s="66"/>
    </row>
    <row r="17" spans="1:22" x14ac:dyDescent="0.3">
      <c r="A17" s="17" t="s">
        <v>54</v>
      </c>
      <c r="B17" s="16"/>
      <c r="C17" s="16"/>
      <c r="D17" s="16"/>
      <c r="E17" s="63"/>
      <c r="F17" s="16"/>
      <c r="G17" s="37"/>
      <c r="H17" s="37"/>
      <c r="I17" s="37"/>
      <c r="J17" s="37"/>
      <c r="K17" s="39"/>
      <c r="L17" s="39"/>
      <c r="M17" s="39"/>
      <c r="N17" s="39"/>
      <c r="O17" s="40"/>
      <c r="P17" s="41"/>
      <c r="Q17" s="42"/>
      <c r="R17" s="43">
        <f>SUM(K17:P17)</f>
        <v>0</v>
      </c>
      <c r="S17" s="42"/>
      <c r="T17" s="44">
        <f>IF(S17&gt;0,R17/S17,)</f>
        <v>0</v>
      </c>
      <c r="U17" s="69">
        <f>IF(T17&lt;90%,R17,S17)</f>
        <v>0</v>
      </c>
      <c r="V17" s="66"/>
    </row>
    <row r="18" spans="1:22" x14ac:dyDescent="0.3">
      <c r="A18" s="17" t="s">
        <v>55</v>
      </c>
      <c r="B18" s="16"/>
      <c r="C18" s="16"/>
      <c r="D18" s="16"/>
      <c r="E18" s="63"/>
      <c r="F18" s="16"/>
      <c r="G18" s="37"/>
      <c r="H18" s="37"/>
      <c r="I18" s="37"/>
      <c r="J18" s="37"/>
      <c r="K18" s="39"/>
      <c r="L18" s="39"/>
      <c r="M18" s="39"/>
      <c r="N18" s="39"/>
      <c r="O18" s="40"/>
      <c r="P18" s="41"/>
      <c r="Q18" s="42"/>
      <c r="R18" s="43">
        <f>SUM(K18:P18)</f>
        <v>0</v>
      </c>
      <c r="S18" s="42"/>
      <c r="T18" s="44">
        <f>IF(S18&gt;0,R18/S18,)</f>
        <v>0</v>
      </c>
      <c r="U18" s="69">
        <f>IF(T18&lt;90%,R18,S18)</f>
        <v>0</v>
      </c>
      <c r="V18" s="66"/>
    </row>
    <row r="19" spans="1:22" x14ac:dyDescent="0.3">
      <c r="A19" s="17" t="s">
        <v>56</v>
      </c>
      <c r="B19" s="16"/>
      <c r="C19" s="16"/>
      <c r="D19" s="16"/>
      <c r="E19" s="63"/>
      <c r="F19" s="16"/>
      <c r="G19" s="37"/>
      <c r="H19" s="37"/>
      <c r="I19" s="37"/>
      <c r="J19" s="37"/>
      <c r="K19" s="39"/>
      <c r="L19" s="39"/>
      <c r="M19" s="39"/>
      <c r="N19" s="39"/>
      <c r="O19" s="40"/>
      <c r="P19" s="41"/>
      <c r="Q19" s="42"/>
      <c r="R19" s="43">
        <f>SUM(K19:P19)</f>
        <v>0</v>
      </c>
      <c r="S19" s="42"/>
      <c r="T19" s="44">
        <f>IF(S19&gt;0,R19/S19,)</f>
        <v>0</v>
      </c>
      <c r="U19" s="69">
        <f>IF(T19&lt;90%,R19,S19)</f>
        <v>0</v>
      </c>
      <c r="V19" s="66"/>
    </row>
    <row r="20" spans="1:22" x14ac:dyDescent="0.3">
      <c r="A20" s="17" t="s">
        <v>57</v>
      </c>
      <c r="B20" s="16"/>
      <c r="C20" s="16"/>
      <c r="D20" s="16"/>
      <c r="E20" s="63"/>
      <c r="F20" s="16"/>
      <c r="G20" s="37"/>
      <c r="H20" s="37"/>
      <c r="I20" s="37"/>
      <c r="J20" s="37"/>
      <c r="K20" s="39"/>
      <c r="L20" s="39"/>
      <c r="M20" s="39"/>
      <c r="N20" s="39"/>
      <c r="O20" s="40"/>
      <c r="P20" s="41"/>
      <c r="Q20" s="42"/>
      <c r="R20" s="43">
        <f>SUM(K20:P20)</f>
        <v>0</v>
      </c>
      <c r="S20" s="42"/>
      <c r="T20" s="44">
        <f>IF(S20&gt;0,R20/S20,)</f>
        <v>0</v>
      </c>
      <c r="U20" s="69">
        <f>IF(T20&lt;90%,R20,S20)</f>
        <v>0</v>
      </c>
      <c r="V20" s="66"/>
    </row>
    <row r="21" spans="1:22" ht="13.5" customHeight="1" x14ac:dyDescent="0.3">
      <c r="A21" s="93" t="s">
        <v>58</v>
      </c>
      <c r="B21" s="94"/>
      <c r="C21" s="94"/>
      <c r="D21" s="94"/>
      <c r="E21" s="94"/>
      <c r="F21" s="95"/>
      <c r="G21" s="61">
        <f ca="1">SUM(INDIRECT("G15:G" &amp; ROW()-1))</f>
        <v>0</v>
      </c>
      <c r="H21" s="61">
        <f ca="1">SUM(INDIRECT("H15:H" &amp; ROW()-1))</f>
        <v>0</v>
      </c>
      <c r="I21" s="61">
        <f ca="1">SUM(INDIRECT("I15:I" &amp; ROW()-1))</f>
        <v>0</v>
      </c>
      <c r="J21" s="61">
        <f ca="1">SUM(INDIRECT("J15:J" &amp; ROW()-1))</f>
        <v>0</v>
      </c>
      <c r="K21" s="61">
        <f ca="1">COUNT(INDIRECT("K15:K" &amp; ROW()-1))</f>
        <v>0</v>
      </c>
      <c r="L21" s="61">
        <f ca="1">COUNT(INDIRECT("L15:L" &amp; ROW()-1))</f>
        <v>0</v>
      </c>
      <c r="M21" s="61">
        <f ca="1">COUNT(INDIRECT("M15:M" &amp; ROW()-1))</f>
        <v>0</v>
      </c>
      <c r="N21" s="61">
        <f ca="1">COUNT(INDIRECT("N15:N" &amp; ROW()-1))</f>
        <v>0</v>
      </c>
      <c r="O21" s="61">
        <f ca="1">COUNT(INDIRECT("O15:O" &amp; ROW()-1))</f>
        <v>0</v>
      </c>
      <c r="P21" s="61">
        <f ca="1">COUNT(INDIRECT("P15:P" &amp; ROW()-1))</f>
        <v>0</v>
      </c>
      <c r="Q21" s="38"/>
      <c r="R21" s="128"/>
      <c r="S21" s="129"/>
      <c r="T21" s="129"/>
      <c r="U21" s="129"/>
      <c r="V21" s="18"/>
    </row>
    <row r="22" spans="1:22" ht="14.5" customHeight="1" x14ac:dyDescent="0.3">
      <c r="A22" s="115" t="s">
        <v>59</v>
      </c>
      <c r="B22" s="116"/>
      <c r="C22" s="116"/>
      <c r="D22" s="116"/>
      <c r="E22" s="116"/>
      <c r="F22" s="117"/>
      <c r="G22" s="59">
        <f ca="1">SUMIF(INDIRECT("G15:G"&amp;ROW()-2),1,INDIRECT("$R15:$R"&amp;ROW()-2))</f>
        <v>0</v>
      </c>
      <c r="H22" s="59">
        <f ca="1">SUMIF(INDIRECT("H15:H"&amp;ROW()-2),1,INDIRECT("$R15:$R"&amp;ROW()-2))</f>
        <v>0</v>
      </c>
      <c r="I22" s="59">
        <f ca="1">SUMIF(INDIRECT("I15:I"&amp;ROW()-2),1,INDIRECT("$R15:$R"&amp;ROW()-2))</f>
        <v>0</v>
      </c>
      <c r="J22" s="59">
        <f ca="1">SUMIF(INDIRECT("J18:J"&amp;ROW()-2),1,INDIRECT("$R15:$R"&amp;ROW()-2))</f>
        <v>0</v>
      </c>
      <c r="K22" s="60">
        <f ca="1">SUM(INDIRECT("K15:K" &amp; ROW()-2))</f>
        <v>0</v>
      </c>
      <c r="L22" s="60">
        <f ca="1">SUM(INDIRECT("L15:L" &amp; ROW()-2))</f>
        <v>0</v>
      </c>
      <c r="M22" s="60">
        <f ca="1">SUM(INDIRECT("M15:M" &amp; ROW()-2))</f>
        <v>0</v>
      </c>
      <c r="N22" s="60">
        <f ca="1">SUM(INDIRECT("N15:N" &amp; ROW()-2))</f>
        <v>0</v>
      </c>
      <c r="O22" s="60">
        <f ca="1">SUM(INDIRECT("O15:O" &amp; ROW()-2))</f>
        <v>0</v>
      </c>
      <c r="P22" s="60">
        <f ca="1">SUM(INDIRECT("P15:P" &amp; ROW()-2))</f>
        <v>0</v>
      </c>
      <c r="Q22" s="35"/>
      <c r="R22" s="60">
        <f ca="1">SUM(INDIRECT("R15:R" &amp; ROW()-2))</f>
        <v>0</v>
      </c>
      <c r="S22" s="60">
        <f ca="1">SUM(INDIRECT("S15:S" &amp; ROW()-2))</f>
        <v>0</v>
      </c>
      <c r="T22" s="18"/>
      <c r="U22" s="70">
        <f ca="1">SUM(INDIRECT("U15:U" &amp; ROW()-2))</f>
        <v>0</v>
      </c>
      <c r="V22" s="18"/>
    </row>
    <row r="23" spans="1:22" ht="15.5" customHeight="1" x14ac:dyDescent="0.3">
      <c r="A23" s="118" t="s">
        <v>60</v>
      </c>
      <c r="B23" s="118"/>
      <c r="C23" s="118"/>
      <c r="D23" s="118"/>
      <c r="E23" s="118"/>
      <c r="F23" s="118"/>
      <c r="G23" s="118"/>
      <c r="H23" s="118"/>
      <c r="I23" s="118"/>
      <c r="J23" s="118"/>
      <c r="K23" s="118"/>
      <c r="L23" s="118"/>
      <c r="M23" s="118"/>
      <c r="N23" s="118"/>
      <c r="O23" s="118"/>
      <c r="P23" s="118"/>
      <c r="Q23" s="118"/>
      <c r="R23" s="118"/>
      <c r="S23" s="118"/>
      <c r="T23" s="118"/>
      <c r="U23" s="71">
        <f ca="1">U22*10</f>
        <v>0</v>
      </c>
      <c r="V23" s="35"/>
    </row>
    <row r="24" spans="1:22" ht="14" x14ac:dyDescent="0.3">
      <c r="A24" s="6"/>
      <c r="B24" s="6"/>
      <c r="C24" s="6"/>
      <c r="D24" s="77"/>
      <c r="E24" s="6"/>
      <c r="F24" s="6"/>
      <c r="G24" s="6"/>
      <c r="H24" s="6"/>
      <c r="I24" s="6"/>
      <c r="J24" s="6"/>
      <c r="K24" s="6"/>
      <c r="L24" s="6"/>
      <c r="M24" s="6"/>
      <c r="N24" s="6"/>
      <c r="O24" s="6"/>
      <c r="P24" s="6"/>
      <c r="Q24" s="6"/>
      <c r="R24" s="6"/>
      <c r="S24" s="6"/>
      <c r="T24" s="6"/>
      <c r="U24" s="6"/>
    </row>
    <row r="25" spans="1:22" ht="14.5" customHeight="1" x14ac:dyDescent="0.3">
      <c r="A25" s="6"/>
      <c r="B25" s="6"/>
      <c r="C25" s="6"/>
      <c r="D25" s="77"/>
      <c r="E25" s="67" t="s">
        <v>61</v>
      </c>
      <c r="F25" s="67" t="s">
        <v>62</v>
      </c>
      <c r="G25" s="67" t="s">
        <v>63</v>
      </c>
      <c r="H25" s="6"/>
      <c r="I25" s="6"/>
      <c r="J25" s="6"/>
      <c r="K25" s="6"/>
      <c r="L25" s="6"/>
      <c r="M25" s="6"/>
      <c r="N25" s="6"/>
      <c r="O25" s="6"/>
      <c r="P25" s="6"/>
      <c r="Q25" s="6"/>
      <c r="R25" s="6"/>
      <c r="S25" s="6"/>
      <c r="T25" s="6"/>
      <c r="U25" s="6"/>
    </row>
    <row r="26" spans="1:22" ht="14.5" customHeight="1" x14ac:dyDescent="0.3">
      <c r="A26" s="110" t="s">
        <v>64</v>
      </c>
      <c r="B26" s="110"/>
      <c r="C26" s="110"/>
      <c r="D26" s="111"/>
      <c r="E26" s="68"/>
      <c r="F26" s="35"/>
      <c r="G26" s="35"/>
      <c r="H26" s="6"/>
      <c r="I26" s="6"/>
      <c r="J26" s="6"/>
      <c r="K26" s="6"/>
      <c r="L26" s="6"/>
      <c r="M26" s="6"/>
      <c r="N26" s="6"/>
      <c r="O26" s="6"/>
      <c r="P26" s="6"/>
      <c r="Q26" s="6"/>
      <c r="R26" s="6"/>
      <c r="S26" s="6"/>
      <c r="T26" s="6"/>
      <c r="U26" s="6"/>
    </row>
    <row r="27" spans="1:22" ht="14" x14ac:dyDescent="0.3">
      <c r="A27" s="126" t="s">
        <v>90</v>
      </c>
      <c r="B27" s="126"/>
      <c r="C27" s="126"/>
      <c r="D27" s="127"/>
      <c r="E27" s="68"/>
      <c r="F27" s="68"/>
      <c r="G27" s="68"/>
      <c r="H27" s="6"/>
      <c r="I27" s="6"/>
      <c r="J27" s="6"/>
      <c r="K27" s="6"/>
      <c r="L27" s="6"/>
      <c r="M27" s="6"/>
      <c r="N27" s="6"/>
      <c r="O27" s="6"/>
      <c r="P27" s="6"/>
      <c r="Q27" s="6"/>
      <c r="R27" s="6"/>
      <c r="S27" s="6"/>
      <c r="T27" s="6"/>
      <c r="U27" s="6"/>
    </row>
    <row r="28" spans="1:22" ht="14" x14ac:dyDescent="0.3">
      <c r="A28" s="15"/>
      <c r="B28" s="15"/>
      <c r="C28" s="15"/>
      <c r="D28" s="78"/>
      <c r="E28" s="6"/>
      <c r="F28" s="6"/>
      <c r="G28" s="6"/>
      <c r="H28" s="6"/>
      <c r="I28" s="6"/>
      <c r="J28" s="6"/>
      <c r="K28" s="6"/>
      <c r="L28" s="6"/>
      <c r="M28" s="6"/>
      <c r="N28" s="6"/>
      <c r="O28" s="6"/>
      <c r="P28" s="6"/>
      <c r="Q28" s="6"/>
      <c r="R28" s="6"/>
      <c r="S28" s="6"/>
      <c r="T28" s="6"/>
      <c r="U28" s="6"/>
    </row>
    <row r="29" spans="1:22" ht="14" x14ac:dyDescent="0.3">
      <c r="A29" s="19" t="s">
        <v>65</v>
      </c>
      <c r="B29" s="19"/>
      <c r="C29" s="19"/>
      <c r="D29" s="78"/>
      <c r="E29" s="6"/>
      <c r="F29" s="6"/>
      <c r="G29" s="6"/>
      <c r="H29" s="6"/>
      <c r="I29" s="6"/>
      <c r="J29" s="6"/>
      <c r="K29" s="6"/>
      <c r="L29" s="6"/>
      <c r="M29" s="6"/>
      <c r="N29" s="6"/>
      <c r="O29" s="6"/>
      <c r="P29" s="6"/>
      <c r="Q29" s="6"/>
      <c r="R29" s="6"/>
      <c r="S29" s="6"/>
      <c r="T29" s="6"/>
      <c r="U29" s="6"/>
    </row>
    <row r="30" spans="1:22" ht="15.5" x14ac:dyDescent="0.3">
      <c r="A30" s="20" t="s">
        <v>66</v>
      </c>
      <c r="D30" s="79"/>
      <c r="E30" s="15"/>
      <c r="F30" s="15"/>
      <c r="G30" s="15"/>
      <c r="H30" s="15"/>
      <c r="I30" s="6"/>
      <c r="J30" s="6"/>
      <c r="K30" s="6"/>
      <c r="L30" s="6"/>
      <c r="M30" s="6"/>
      <c r="N30" s="6"/>
      <c r="O30" s="6"/>
      <c r="P30" s="6"/>
      <c r="Q30" s="6"/>
      <c r="R30" s="6"/>
      <c r="S30" s="6"/>
      <c r="T30" s="6"/>
      <c r="U30" s="6"/>
    </row>
    <row r="31" spans="1:22" ht="15.5" x14ac:dyDescent="0.3">
      <c r="A31" s="45" t="s">
        <v>67</v>
      </c>
      <c r="D31" s="79"/>
      <c r="E31" s="15"/>
      <c r="F31" s="15"/>
      <c r="G31" s="15"/>
      <c r="H31" s="15"/>
      <c r="I31" s="6"/>
      <c r="J31" s="6"/>
      <c r="K31" s="6"/>
      <c r="L31" s="6"/>
      <c r="M31" s="6"/>
      <c r="N31" s="6"/>
      <c r="O31" s="6"/>
      <c r="P31" s="6"/>
      <c r="Q31" s="6"/>
      <c r="R31" s="6"/>
      <c r="S31" s="6"/>
      <c r="T31" s="6"/>
      <c r="U31" s="6"/>
    </row>
    <row r="32" spans="1:22" ht="15.5" x14ac:dyDescent="0.3">
      <c r="A32" s="20" t="s">
        <v>88</v>
      </c>
      <c r="D32" s="79"/>
      <c r="E32" s="15"/>
      <c r="F32" s="15"/>
      <c r="G32" s="15"/>
      <c r="H32" s="15"/>
      <c r="I32" s="6"/>
      <c r="J32" s="6"/>
      <c r="K32" s="6"/>
      <c r="L32" s="6"/>
      <c r="M32" s="6"/>
      <c r="N32" s="6"/>
      <c r="O32" s="6"/>
      <c r="P32" s="6"/>
      <c r="Q32" s="6"/>
      <c r="R32" s="6"/>
      <c r="S32" s="6"/>
      <c r="T32" s="6"/>
      <c r="U32" s="6"/>
    </row>
    <row r="33" spans="1:21" ht="14" x14ac:dyDescent="0.3">
      <c r="A33" s="15"/>
      <c r="B33" s="15"/>
      <c r="C33" s="15"/>
      <c r="D33" s="78"/>
      <c r="E33" s="6"/>
      <c r="F33" s="6"/>
      <c r="G33" s="6"/>
      <c r="H33" s="6"/>
      <c r="I33" s="6"/>
      <c r="J33" s="6"/>
      <c r="K33" s="6"/>
      <c r="L33" s="6"/>
      <c r="M33" s="6"/>
      <c r="N33" s="6"/>
      <c r="O33" s="6"/>
      <c r="P33" s="6"/>
      <c r="Q33" s="6"/>
      <c r="R33" s="6"/>
      <c r="S33" s="6"/>
      <c r="T33" s="6"/>
      <c r="U33" s="6"/>
    </row>
    <row r="34" spans="1:21" ht="15" x14ac:dyDescent="0.3">
      <c r="A34" s="21" t="s">
        <v>68</v>
      </c>
      <c r="B34" s="21"/>
      <c r="C34" s="21"/>
      <c r="D34" s="78"/>
      <c r="E34" s="6"/>
      <c r="F34" s="6"/>
      <c r="G34" s="6"/>
      <c r="H34" s="6"/>
      <c r="I34" s="6"/>
      <c r="J34" s="6"/>
      <c r="K34" s="6"/>
      <c r="L34" s="6"/>
      <c r="M34" s="6"/>
      <c r="N34" s="6"/>
      <c r="O34" s="6"/>
      <c r="P34" s="6"/>
      <c r="Q34" s="6"/>
      <c r="R34" s="6"/>
      <c r="S34" s="6"/>
      <c r="T34" s="6"/>
      <c r="U34" s="6"/>
    </row>
    <row r="35" spans="1:21" ht="14" x14ac:dyDescent="0.3">
      <c r="M35" s="6"/>
      <c r="N35" s="6"/>
      <c r="O35" s="6"/>
      <c r="P35" s="6"/>
      <c r="Q35" s="6"/>
      <c r="R35" s="6"/>
      <c r="S35" s="6"/>
      <c r="T35" s="6"/>
      <c r="U35" s="6"/>
    </row>
    <row r="36" spans="1:21" ht="14" x14ac:dyDescent="0.3">
      <c r="A36" s="98" t="s">
        <v>69</v>
      </c>
      <c r="B36" s="98"/>
      <c r="C36" s="98"/>
      <c r="D36" s="98"/>
      <c r="M36" s="6"/>
      <c r="N36" s="6"/>
      <c r="O36" s="6"/>
      <c r="P36" s="6"/>
      <c r="Q36" s="6"/>
      <c r="R36" s="6"/>
      <c r="S36" s="6"/>
      <c r="T36" s="6"/>
      <c r="U36" s="6"/>
    </row>
    <row r="37" spans="1:21" ht="14" x14ac:dyDescent="0.3">
      <c r="A37" s="96" t="s">
        <v>70</v>
      </c>
      <c r="B37" s="96"/>
      <c r="C37" s="99"/>
      <c r="D37" s="99"/>
      <c r="M37" s="6"/>
      <c r="N37" s="6"/>
      <c r="O37" s="6"/>
      <c r="P37" s="6"/>
      <c r="Q37" s="6"/>
      <c r="R37" s="6"/>
      <c r="S37" s="6"/>
      <c r="T37" s="6"/>
      <c r="U37" s="6"/>
    </row>
    <row r="38" spans="1:21" ht="14" x14ac:dyDescent="0.3">
      <c r="A38" s="96" t="s">
        <v>71</v>
      </c>
      <c r="B38" s="96"/>
      <c r="C38" s="99"/>
      <c r="D38" s="99"/>
      <c r="M38" s="6"/>
      <c r="N38" s="6"/>
      <c r="O38" s="6"/>
      <c r="P38" s="6"/>
      <c r="Q38" s="6"/>
      <c r="R38" s="6"/>
      <c r="S38" s="6"/>
      <c r="T38" s="6"/>
      <c r="U38" s="6"/>
    </row>
    <row r="39" spans="1:21" ht="14" x14ac:dyDescent="0.3">
      <c r="A39" s="96" t="s">
        <v>72</v>
      </c>
      <c r="B39" s="96"/>
      <c r="C39" s="99"/>
      <c r="D39" s="99"/>
      <c r="M39" s="6"/>
      <c r="N39" s="6"/>
      <c r="O39" s="6"/>
      <c r="P39" s="6"/>
      <c r="Q39" s="6"/>
      <c r="R39" s="6"/>
      <c r="S39" s="6"/>
      <c r="T39" s="6"/>
      <c r="U39" s="6"/>
    </row>
    <row r="40" spans="1:21" ht="14" x14ac:dyDescent="0.3">
      <c r="A40" s="96" t="s">
        <v>73</v>
      </c>
      <c r="B40" s="96"/>
      <c r="C40" s="99"/>
      <c r="D40" s="99"/>
      <c r="M40" s="6"/>
      <c r="N40" s="6"/>
      <c r="O40" s="6"/>
      <c r="P40" s="6"/>
      <c r="Q40" s="6"/>
      <c r="R40" s="6"/>
      <c r="S40" s="6"/>
      <c r="T40" s="6"/>
      <c r="U40" s="6"/>
    </row>
  </sheetData>
  <mergeCells count="30">
    <mergeCell ref="A26:D26"/>
    <mergeCell ref="V13:V14"/>
    <mergeCell ref="R21:U21"/>
    <mergeCell ref="A23:T23"/>
    <mergeCell ref="A22:F22"/>
    <mergeCell ref="A13:A14"/>
    <mergeCell ref="B13:B14"/>
    <mergeCell ref="C13:C14"/>
    <mergeCell ref="D13:D14"/>
    <mergeCell ref="E13:F13"/>
    <mergeCell ref="G13:J13"/>
    <mergeCell ref="K13:P13"/>
    <mergeCell ref="Q13:Q14"/>
    <mergeCell ref="A21:F21"/>
    <mergeCell ref="A39:B39"/>
    <mergeCell ref="C39:D39"/>
    <mergeCell ref="A40:B40"/>
    <mergeCell ref="C40:D40"/>
    <mergeCell ref="A1:V1"/>
    <mergeCell ref="A3:V3"/>
    <mergeCell ref="R6:V6"/>
    <mergeCell ref="A36:D36"/>
    <mergeCell ref="A37:B37"/>
    <mergeCell ref="C37:D37"/>
    <mergeCell ref="A38:B38"/>
    <mergeCell ref="C38:D38"/>
    <mergeCell ref="R13:T13"/>
    <mergeCell ref="O5:P5"/>
    <mergeCell ref="A12:J12"/>
    <mergeCell ref="A27:D27"/>
  </mergeCells>
  <dataValidations count="1">
    <dataValidation type="date" allowBlank="1" showInputMessage="1" showErrorMessage="1" error="Lūdzu, norādi datumu formātā dd.mm.gggg" prompt="Norādi datumu formātā dd.mm.gggg" sqref="E16:E20" xr:uid="{8D5C7132-C01A-4520-9608-8F87C5A02A1E}">
      <formula1>45901</formula1>
      <formula2>49553</formula2>
    </dataValidation>
  </dataValidations>
  <pageMargins left="0.70866141732283472" right="0.70866141732283472" top="0.74803149606299213" bottom="0.74803149606299213" header="0.31496062992125984" footer="0.31496062992125984"/>
  <pageSetup paperSize="9" scale="47" orientation="landscape" r:id="rId1"/>
  <ignoredErrors>
    <ignoredError sqref="A16:A20"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89EDBBB-B71E-48FE-84A0-1E2820D8D95B}">
          <x14:formula1>
            <xm:f>'Norises īstenotājs un nosaukums'!$B:$B</xm:f>
          </x14:formula1>
          <xm:sqref>C16:C20</xm:sqref>
        </x14:dataValidation>
        <x14:dataValidation type="list" allowBlank="1" showInputMessage="1" showErrorMessage="1" xr:uid="{AA8FD9A8-5C13-4618-A080-A94CD23933E0}">
          <x14:formula1>
            <xm:f>'Norises īstenotājs un nosaukums'!$A:$A</xm:f>
          </x14:formula1>
          <xm:sqref>D16:D20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44C1-ECC4-4863-BCE1-4C3D9D91750C}">
  <sheetPr>
    <pageSetUpPr fitToPage="1"/>
  </sheetPr>
  <dimension ref="A1:V40"/>
  <sheetViews>
    <sheetView showGridLines="0" zoomScale="50" zoomScaleNormal="50" workbookViewId="0">
      <selection sqref="A1:V1"/>
    </sheetView>
  </sheetViews>
  <sheetFormatPr defaultColWidth="8.7265625" defaultRowHeight="13" x14ac:dyDescent="0.3"/>
  <cols>
    <col min="1" max="1" width="11.1796875" style="20" customWidth="1"/>
    <col min="2" max="2" width="20.81640625" style="20" customWidth="1"/>
    <col min="3" max="3" width="17.26953125" style="20" customWidth="1"/>
    <col min="4" max="4" width="31" style="80" customWidth="1"/>
    <col min="5" max="5" width="12.26953125" style="20" customWidth="1"/>
    <col min="6" max="6" width="11.453125" style="20" customWidth="1"/>
    <col min="7" max="7" width="12.453125" style="20" customWidth="1"/>
    <col min="8" max="8" width="11.7265625" style="20" customWidth="1"/>
    <col min="9" max="9" width="11.54296875" style="20" customWidth="1"/>
    <col min="10" max="10" width="9.7265625" style="20" customWidth="1"/>
    <col min="11" max="12" width="10" style="20" customWidth="1"/>
    <col min="13" max="13" width="9.7265625" style="20" customWidth="1"/>
    <col min="14" max="14" width="10.1796875" style="20" customWidth="1"/>
    <col min="15" max="15" width="10.54296875" style="20" customWidth="1"/>
    <col min="16" max="16" width="12.26953125" style="20" customWidth="1"/>
    <col min="17" max="17" width="11.81640625" style="20" customWidth="1"/>
    <col min="18" max="18" width="10.54296875" style="20" customWidth="1"/>
    <col min="19" max="19" width="10.1796875" style="20" customWidth="1"/>
    <col min="20" max="20" width="12.54296875" style="20" customWidth="1"/>
    <col min="21" max="21" width="14.54296875" style="20" customWidth="1"/>
    <col min="22" max="22" width="10.54296875" style="20" customWidth="1"/>
    <col min="23" max="16384" width="8.7265625" style="20"/>
  </cols>
  <sheetData>
    <row r="1" spans="1:22" ht="15" customHeight="1" x14ac:dyDescent="0.3">
      <c r="A1" s="101" t="s">
        <v>94</v>
      </c>
      <c r="B1" s="101"/>
      <c r="C1" s="101"/>
      <c r="D1" s="101"/>
      <c r="E1" s="101"/>
      <c r="F1" s="101"/>
      <c r="G1" s="101"/>
      <c r="H1" s="101"/>
      <c r="I1" s="101"/>
      <c r="J1" s="101"/>
      <c r="K1" s="101"/>
      <c r="L1" s="101"/>
      <c r="M1" s="101"/>
      <c r="N1" s="101"/>
      <c r="O1" s="101"/>
      <c r="P1" s="101"/>
      <c r="Q1" s="101"/>
      <c r="R1" s="101"/>
      <c r="S1" s="101"/>
      <c r="T1" s="101"/>
      <c r="U1" s="101"/>
      <c r="V1" s="101"/>
    </row>
    <row r="2" spans="1:22" ht="14" x14ac:dyDescent="0.3">
      <c r="A2" s="23"/>
      <c r="B2" s="23"/>
      <c r="C2" s="23"/>
      <c r="D2" s="23"/>
      <c r="E2" s="23"/>
      <c r="F2" s="23"/>
      <c r="G2" s="23"/>
      <c r="H2" s="23"/>
      <c r="I2" s="23"/>
      <c r="J2" s="23"/>
      <c r="K2" s="23"/>
      <c r="L2" s="6"/>
      <c r="M2" s="6"/>
      <c r="N2" s="6"/>
      <c r="O2" s="6"/>
      <c r="P2" s="6"/>
      <c r="Q2" s="6"/>
      <c r="R2" s="6"/>
      <c r="S2" s="6"/>
      <c r="T2" s="6"/>
    </row>
    <row r="3" spans="1:22" ht="15" customHeight="1" x14ac:dyDescent="0.3">
      <c r="A3" s="102" t="s">
        <v>82</v>
      </c>
      <c r="B3" s="102"/>
      <c r="C3" s="102"/>
      <c r="D3" s="102"/>
      <c r="E3" s="102"/>
      <c r="F3" s="102"/>
      <c r="G3" s="102"/>
      <c r="H3" s="102"/>
      <c r="I3" s="102"/>
      <c r="J3" s="102"/>
      <c r="K3" s="102"/>
      <c r="L3" s="102"/>
      <c r="M3" s="102"/>
      <c r="N3" s="102"/>
      <c r="O3" s="102"/>
      <c r="P3" s="102"/>
      <c r="Q3" s="102"/>
      <c r="R3" s="102"/>
      <c r="S3" s="102"/>
      <c r="T3" s="102"/>
      <c r="U3" s="102"/>
      <c r="V3" s="102"/>
    </row>
    <row r="4" spans="1:22" ht="14" x14ac:dyDescent="0.3">
      <c r="A4" s="1"/>
      <c r="B4" s="2"/>
      <c r="C4" s="3"/>
      <c r="D4" s="74"/>
      <c r="E4" s="3"/>
      <c r="F4" s="3"/>
      <c r="G4" s="3"/>
      <c r="H4" s="3"/>
      <c r="I4" s="6"/>
      <c r="J4" s="6"/>
      <c r="K4" s="6"/>
      <c r="L4" s="6"/>
      <c r="M4" s="6"/>
      <c r="N4" s="6"/>
      <c r="O4" s="6"/>
      <c r="P4" s="6"/>
      <c r="T4" s="6"/>
    </row>
    <row r="5" spans="1:22" ht="14" x14ac:dyDescent="0.3">
      <c r="A5" s="11"/>
      <c r="B5" s="10"/>
      <c r="C5" s="7"/>
      <c r="D5" s="75"/>
      <c r="E5" s="7"/>
      <c r="F5" s="7"/>
      <c r="G5" s="7"/>
      <c r="H5" s="7"/>
      <c r="I5" s="7"/>
      <c r="J5" s="7"/>
      <c r="K5" s="7"/>
      <c r="L5" s="7"/>
      <c r="M5" s="7"/>
      <c r="N5" s="7"/>
      <c r="O5" s="125"/>
      <c r="P5" s="125"/>
      <c r="Q5" s="25"/>
      <c r="R5" s="25"/>
      <c r="S5" s="25"/>
      <c r="T5" s="6"/>
    </row>
    <row r="6" spans="1:22" ht="14" x14ac:dyDescent="0.3">
      <c r="A6" s="9"/>
      <c r="B6" s="10"/>
      <c r="C6" s="7"/>
      <c r="D6" s="75"/>
      <c r="E6" s="7"/>
      <c r="F6" s="7"/>
      <c r="G6" s="7"/>
      <c r="H6" s="7"/>
      <c r="I6" s="7"/>
      <c r="J6" s="7"/>
      <c r="K6" s="7"/>
      <c r="L6" s="7"/>
      <c r="M6" s="7"/>
      <c r="N6" s="7"/>
      <c r="O6" s="25"/>
      <c r="R6" s="124" t="s">
        <v>83</v>
      </c>
      <c r="S6" s="124"/>
      <c r="T6" s="124"/>
      <c r="U6" s="124"/>
      <c r="V6" s="124"/>
    </row>
    <row r="7" spans="1:22" ht="14" x14ac:dyDescent="0.3">
      <c r="A7" s="9"/>
      <c r="B7" s="10"/>
      <c r="C7" s="7"/>
      <c r="D7" s="75"/>
      <c r="E7" s="7"/>
      <c r="F7" s="7"/>
      <c r="G7" s="7"/>
      <c r="H7" s="7"/>
      <c r="I7" s="7"/>
      <c r="J7" s="7"/>
      <c r="K7" s="7"/>
      <c r="L7" s="7"/>
      <c r="M7" s="7"/>
      <c r="N7" s="7"/>
      <c r="O7" s="91"/>
      <c r="R7" s="90"/>
      <c r="S7" s="90"/>
      <c r="T7" s="90"/>
      <c r="U7" s="90"/>
      <c r="V7" s="90"/>
    </row>
    <row r="8" spans="1:22" ht="14" x14ac:dyDescent="0.3">
      <c r="A8" s="11"/>
      <c r="B8" s="12"/>
      <c r="C8" s="7"/>
      <c r="D8" s="75"/>
      <c r="E8" s="7"/>
      <c r="F8" s="7"/>
      <c r="G8" s="7"/>
      <c r="H8" s="7"/>
      <c r="I8" s="7"/>
      <c r="J8" s="7"/>
      <c r="K8" s="7"/>
      <c r="L8" s="7"/>
      <c r="M8" s="22"/>
      <c r="N8" s="22"/>
      <c r="O8" s="29"/>
      <c r="P8" s="29"/>
      <c r="Q8" s="64"/>
      <c r="R8" s="64"/>
      <c r="S8" s="64"/>
      <c r="T8" s="65"/>
      <c r="U8" s="64"/>
      <c r="V8" s="64"/>
    </row>
    <row r="9" spans="1:22" ht="14" x14ac:dyDescent="0.3">
      <c r="A9" s="11"/>
      <c r="B9" s="13"/>
      <c r="C9" s="14"/>
      <c r="D9" s="76"/>
      <c r="E9" s="7"/>
      <c r="F9" s="7"/>
      <c r="G9" s="7"/>
      <c r="H9" s="7"/>
      <c r="I9" s="7"/>
      <c r="J9" s="7"/>
      <c r="K9" s="7"/>
      <c r="L9" s="7"/>
      <c r="M9" s="7"/>
      <c r="N9" s="7"/>
      <c r="O9" s="25"/>
      <c r="P9" s="25"/>
      <c r="T9" s="6"/>
    </row>
    <row r="10" spans="1:22" ht="14" x14ac:dyDescent="0.3">
      <c r="A10" s="6"/>
      <c r="B10" s="15"/>
      <c r="C10" s="15"/>
      <c r="D10" s="77"/>
      <c r="E10" s="6"/>
      <c r="F10" s="6"/>
      <c r="G10" s="6"/>
      <c r="H10" s="6"/>
      <c r="I10" s="6"/>
      <c r="J10" s="6"/>
      <c r="K10" s="6"/>
      <c r="L10" s="6"/>
      <c r="M10" s="6"/>
      <c r="N10" s="6"/>
      <c r="O10" s="6"/>
      <c r="P10" s="12" t="s">
        <v>3</v>
      </c>
      <c r="Q10" s="34" t="s">
        <v>4</v>
      </c>
      <c r="R10" s="64"/>
      <c r="S10" s="34" t="s">
        <v>5</v>
      </c>
      <c r="T10" s="65"/>
    </row>
    <row r="11" spans="1:22" ht="14" x14ac:dyDescent="0.3">
      <c r="A11" s="6"/>
      <c r="B11" s="15"/>
      <c r="C11" s="15"/>
      <c r="D11" s="77"/>
      <c r="E11" s="6"/>
      <c r="F11" s="6"/>
      <c r="G11" s="6"/>
      <c r="H11" s="6"/>
      <c r="I11" s="6"/>
      <c r="J11" s="6"/>
      <c r="K11" s="6"/>
      <c r="L11" s="6"/>
      <c r="M11" s="6"/>
      <c r="N11" s="6"/>
      <c r="O11" s="6"/>
      <c r="P11" s="13"/>
      <c r="Q11" s="14"/>
      <c r="R11" s="14" t="s">
        <v>6</v>
      </c>
      <c r="S11" s="14"/>
      <c r="T11" s="14" t="s">
        <v>6</v>
      </c>
    </row>
    <row r="12" spans="1:22" ht="14.5" customHeight="1" x14ac:dyDescent="0.3">
      <c r="A12" s="92"/>
      <c r="B12" s="92"/>
      <c r="C12" s="92"/>
      <c r="D12" s="92"/>
      <c r="E12" s="92"/>
      <c r="F12" s="92"/>
      <c r="G12" s="92"/>
      <c r="H12" s="92"/>
      <c r="I12" s="92"/>
      <c r="J12" s="92"/>
      <c r="K12" s="6"/>
      <c r="L12" s="6"/>
      <c r="M12" s="6"/>
      <c r="N12" s="6"/>
      <c r="O12" s="6"/>
      <c r="P12" s="6"/>
      <c r="Q12" s="6"/>
      <c r="R12" s="6"/>
      <c r="S12" s="6"/>
      <c r="T12" s="6"/>
      <c r="U12" s="6"/>
    </row>
    <row r="13" spans="1:22" ht="54.65" customHeight="1" x14ac:dyDescent="0.3">
      <c r="A13" s="119" t="s">
        <v>7</v>
      </c>
      <c r="B13" s="119" t="s">
        <v>8</v>
      </c>
      <c r="C13" s="119" t="s">
        <v>9</v>
      </c>
      <c r="D13" s="119" t="s">
        <v>10</v>
      </c>
      <c r="E13" s="122" t="s">
        <v>11</v>
      </c>
      <c r="F13" s="123"/>
      <c r="G13" s="112" t="s">
        <v>12</v>
      </c>
      <c r="H13" s="113"/>
      <c r="I13" s="113"/>
      <c r="J13" s="114"/>
      <c r="K13" s="112" t="s">
        <v>13</v>
      </c>
      <c r="L13" s="113"/>
      <c r="M13" s="113"/>
      <c r="N13" s="113"/>
      <c r="O13" s="113"/>
      <c r="P13" s="114"/>
      <c r="Q13" s="119" t="s">
        <v>14</v>
      </c>
      <c r="R13" s="112" t="s">
        <v>15</v>
      </c>
      <c r="S13" s="113"/>
      <c r="T13" s="114"/>
      <c r="U13" s="47" t="s">
        <v>85</v>
      </c>
      <c r="V13" s="109" t="s">
        <v>87</v>
      </c>
    </row>
    <row r="14" spans="1:22" ht="104" x14ac:dyDescent="0.3">
      <c r="A14" s="121"/>
      <c r="B14" s="121"/>
      <c r="C14" s="121"/>
      <c r="D14" s="121"/>
      <c r="E14" s="36" t="s">
        <v>16</v>
      </c>
      <c r="F14" s="36" t="s">
        <v>17</v>
      </c>
      <c r="G14" s="16" t="s">
        <v>18</v>
      </c>
      <c r="H14" s="16" t="s">
        <v>19</v>
      </c>
      <c r="I14" s="16" t="s">
        <v>20</v>
      </c>
      <c r="J14" s="16" t="s">
        <v>21</v>
      </c>
      <c r="K14" s="48" t="s">
        <v>22</v>
      </c>
      <c r="L14" s="49" t="s">
        <v>23</v>
      </c>
      <c r="M14" s="49" t="s">
        <v>24</v>
      </c>
      <c r="N14" s="48" t="s">
        <v>25</v>
      </c>
      <c r="O14" s="50" t="s">
        <v>26</v>
      </c>
      <c r="P14" s="51" t="s">
        <v>27</v>
      </c>
      <c r="Q14" s="120"/>
      <c r="R14" s="46" t="s">
        <v>28</v>
      </c>
      <c r="S14" s="46" t="s">
        <v>29</v>
      </c>
      <c r="T14" s="46" t="s">
        <v>30</v>
      </c>
      <c r="U14" s="47" t="s">
        <v>15</v>
      </c>
      <c r="V14" s="109"/>
    </row>
    <row r="15" spans="1:22" x14ac:dyDescent="0.3">
      <c r="A15" s="52" t="s">
        <v>31</v>
      </c>
      <c r="B15" s="52" t="s">
        <v>32</v>
      </c>
      <c r="C15" s="52" t="s">
        <v>33</v>
      </c>
      <c r="D15" s="73" t="s">
        <v>34</v>
      </c>
      <c r="E15" s="54" t="s">
        <v>35</v>
      </c>
      <c r="F15" s="54" t="s">
        <v>36</v>
      </c>
      <c r="G15" s="53" t="s">
        <v>37</v>
      </c>
      <c r="H15" s="53" t="s">
        <v>38</v>
      </c>
      <c r="I15" s="53" t="s">
        <v>39</v>
      </c>
      <c r="J15" s="53" t="s">
        <v>40</v>
      </c>
      <c r="K15" s="53" t="s">
        <v>41</v>
      </c>
      <c r="L15" s="53" t="s">
        <v>42</v>
      </c>
      <c r="M15" s="53" t="s">
        <v>43</v>
      </c>
      <c r="N15" s="53" t="s">
        <v>44</v>
      </c>
      <c r="O15" s="55" t="s">
        <v>45</v>
      </c>
      <c r="P15" s="56" t="s">
        <v>46</v>
      </c>
      <c r="Q15" s="57" t="s">
        <v>47</v>
      </c>
      <c r="R15" s="56" t="s">
        <v>48</v>
      </c>
      <c r="S15" s="56" t="s">
        <v>49</v>
      </c>
      <c r="T15" s="58" t="s">
        <v>50</v>
      </c>
      <c r="U15" s="56" t="s">
        <v>51</v>
      </c>
      <c r="V15" s="56" t="s">
        <v>52</v>
      </c>
    </row>
    <row r="16" spans="1:22" x14ac:dyDescent="0.3">
      <c r="A16" s="17" t="s">
        <v>53</v>
      </c>
      <c r="B16" s="16"/>
      <c r="C16" s="16"/>
      <c r="D16" s="16"/>
      <c r="E16" s="62"/>
      <c r="F16" s="36"/>
      <c r="G16" s="37"/>
      <c r="H16" s="37"/>
      <c r="I16" s="37"/>
      <c r="J16" s="37"/>
      <c r="K16" s="39"/>
      <c r="L16" s="39"/>
      <c r="M16" s="39"/>
      <c r="N16" s="39"/>
      <c r="O16" s="40"/>
      <c r="P16" s="41"/>
      <c r="Q16" s="42"/>
      <c r="R16" s="43">
        <f>SUM(K16:P16)</f>
        <v>0</v>
      </c>
      <c r="S16" s="42"/>
      <c r="T16" s="44">
        <f>IF(S16&gt;0,R16/S16,)</f>
        <v>0</v>
      </c>
      <c r="U16" s="69">
        <f>IF(T16&lt;90%,R16,S16)</f>
        <v>0</v>
      </c>
      <c r="V16" s="66"/>
    </row>
    <row r="17" spans="1:22" x14ac:dyDescent="0.3">
      <c r="A17" s="17" t="s">
        <v>54</v>
      </c>
      <c r="B17" s="16"/>
      <c r="C17" s="16"/>
      <c r="D17" s="16"/>
      <c r="E17" s="63"/>
      <c r="F17" s="16"/>
      <c r="G17" s="37"/>
      <c r="H17" s="37"/>
      <c r="I17" s="37"/>
      <c r="J17" s="37"/>
      <c r="K17" s="39"/>
      <c r="L17" s="39"/>
      <c r="M17" s="39"/>
      <c r="N17" s="39"/>
      <c r="O17" s="40"/>
      <c r="P17" s="41"/>
      <c r="Q17" s="42"/>
      <c r="R17" s="43">
        <f>SUM(K17:P17)</f>
        <v>0</v>
      </c>
      <c r="S17" s="42"/>
      <c r="T17" s="44">
        <f>IF(S17&gt;0,R17/S17,)</f>
        <v>0</v>
      </c>
      <c r="U17" s="69">
        <f>IF(T17&lt;90%,R17,S17)</f>
        <v>0</v>
      </c>
      <c r="V17" s="66"/>
    </row>
    <row r="18" spans="1:22" x14ac:dyDescent="0.3">
      <c r="A18" s="17" t="s">
        <v>55</v>
      </c>
      <c r="B18" s="16"/>
      <c r="C18" s="16"/>
      <c r="D18" s="16"/>
      <c r="E18" s="63"/>
      <c r="F18" s="16"/>
      <c r="G18" s="37"/>
      <c r="H18" s="37"/>
      <c r="I18" s="37"/>
      <c r="J18" s="37"/>
      <c r="K18" s="39"/>
      <c r="L18" s="39"/>
      <c r="M18" s="39"/>
      <c r="N18" s="39"/>
      <c r="O18" s="40"/>
      <c r="P18" s="41"/>
      <c r="Q18" s="42"/>
      <c r="R18" s="43">
        <f>SUM(K18:P18)</f>
        <v>0</v>
      </c>
      <c r="S18" s="42"/>
      <c r="T18" s="44">
        <f>IF(S18&gt;0,R18/S18,)</f>
        <v>0</v>
      </c>
      <c r="U18" s="69">
        <f>IF(T18&lt;90%,R18,S18)</f>
        <v>0</v>
      </c>
      <c r="V18" s="66"/>
    </row>
    <row r="19" spans="1:22" x14ac:dyDescent="0.3">
      <c r="A19" s="17" t="s">
        <v>56</v>
      </c>
      <c r="B19" s="16"/>
      <c r="C19" s="16"/>
      <c r="D19" s="16"/>
      <c r="E19" s="63"/>
      <c r="F19" s="16"/>
      <c r="G19" s="37"/>
      <c r="H19" s="37"/>
      <c r="I19" s="37"/>
      <c r="J19" s="37"/>
      <c r="K19" s="39"/>
      <c r="L19" s="39"/>
      <c r="M19" s="39"/>
      <c r="N19" s="39"/>
      <c r="O19" s="40"/>
      <c r="P19" s="41"/>
      <c r="Q19" s="42"/>
      <c r="R19" s="43">
        <f>SUM(K19:P19)</f>
        <v>0</v>
      </c>
      <c r="S19" s="42"/>
      <c r="T19" s="44">
        <f>IF(S19&gt;0,R19/S19,)</f>
        <v>0</v>
      </c>
      <c r="U19" s="69">
        <f>IF(T19&lt;90%,R19,S19)</f>
        <v>0</v>
      </c>
      <c r="V19" s="66"/>
    </row>
    <row r="20" spans="1:22" x14ac:dyDescent="0.3">
      <c r="A20" s="17" t="s">
        <v>57</v>
      </c>
      <c r="B20" s="16"/>
      <c r="C20" s="16"/>
      <c r="D20" s="16"/>
      <c r="E20" s="63"/>
      <c r="F20" s="16"/>
      <c r="G20" s="37"/>
      <c r="H20" s="37"/>
      <c r="I20" s="37"/>
      <c r="J20" s="37"/>
      <c r="K20" s="39"/>
      <c r="L20" s="39"/>
      <c r="M20" s="39"/>
      <c r="N20" s="39"/>
      <c r="O20" s="40"/>
      <c r="P20" s="41"/>
      <c r="Q20" s="42"/>
      <c r="R20" s="43">
        <f>SUM(K20:P20)</f>
        <v>0</v>
      </c>
      <c r="S20" s="42"/>
      <c r="T20" s="44">
        <f>IF(S20&gt;0,R20/S20,)</f>
        <v>0</v>
      </c>
      <c r="U20" s="69">
        <f>IF(T20&lt;90%,R20,S20)</f>
        <v>0</v>
      </c>
      <c r="V20" s="66"/>
    </row>
    <row r="21" spans="1:22" ht="13.5" customHeight="1" x14ac:dyDescent="0.3">
      <c r="A21" s="93" t="s">
        <v>58</v>
      </c>
      <c r="B21" s="94"/>
      <c r="C21" s="94"/>
      <c r="D21" s="94"/>
      <c r="E21" s="94"/>
      <c r="F21" s="95"/>
      <c r="G21" s="61">
        <f ca="1">SUM(INDIRECT("G15:G" &amp; ROW()-1))</f>
        <v>0</v>
      </c>
      <c r="H21" s="61">
        <f ca="1">SUM(INDIRECT("H15:H" &amp; ROW()-1))</f>
        <v>0</v>
      </c>
      <c r="I21" s="61">
        <f ca="1">SUM(INDIRECT("I15:I" &amp; ROW()-1))</f>
        <v>0</v>
      </c>
      <c r="J21" s="61">
        <f ca="1">SUM(INDIRECT("J15:J" &amp; ROW()-1))</f>
        <v>0</v>
      </c>
      <c r="K21" s="61">
        <f ca="1">COUNT(INDIRECT("K15:K" &amp; ROW()-1))</f>
        <v>0</v>
      </c>
      <c r="L21" s="61">
        <f ca="1">COUNT(INDIRECT("L15:L" &amp; ROW()-1))</f>
        <v>0</v>
      </c>
      <c r="M21" s="61">
        <f ca="1">COUNT(INDIRECT("M15:M" &amp; ROW()-1))</f>
        <v>0</v>
      </c>
      <c r="N21" s="61">
        <f ca="1">COUNT(INDIRECT("N15:N" &amp; ROW()-1))</f>
        <v>0</v>
      </c>
      <c r="O21" s="61">
        <f ca="1">COUNT(INDIRECT("O15:O" &amp; ROW()-1))</f>
        <v>0</v>
      </c>
      <c r="P21" s="61">
        <f ca="1">COUNT(INDIRECT("P15:P" &amp; ROW()-1))</f>
        <v>0</v>
      </c>
      <c r="Q21" s="38"/>
      <c r="R21" s="128"/>
      <c r="S21" s="129"/>
      <c r="T21" s="129"/>
      <c r="U21" s="129"/>
      <c r="V21" s="18"/>
    </row>
    <row r="22" spans="1:22" ht="14.5" customHeight="1" x14ac:dyDescent="0.3">
      <c r="A22" s="115" t="s">
        <v>59</v>
      </c>
      <c r="B22" s="116"/>
      <c r="C22" s="116"/>
      <c r="D22" s="116"/>
      <c r="E22" s="116"/>
      <c r="F22" s="117"/>
      <c r="G22" s="59">
        <f ca="1">SUMIF(INDIRECT("G15:G"&amp;ROW()-2),1,INDIRECT("$R15:$R"&amp;ROW()-2))</f>
        <v>0</v>
      </c>
      <c r="H22" s="59">
        <f ca="1">SUMIF(INDIRECT("H15:H"&amp;ROW()-2),1,INDIRECT("$R15:$R"&amp;ROW()-2))</f>
        <v>0</v>
      </c>
      <c r="I22" s="59">
        <f ca="1">SUMIF(INDIRECT("I15:I"&amp;ROW()-2),1,INDIRECT("$R15:$R"&amp;ROW()-2))</f>
        <v>0</v>
      </c>
      <c r="J22" s="59">
        <f ca="1">SUMIF(INDIRECT("J18:J"&amp;ROW()-2),1,INDIRECT("$R15:$R"&amp;ROW()-2))</f>
        <v>0</v>
      </c>
      <c r="K22" s="60">
        <f ca="1">SUM(INDIRECT("K15:K" &amp; ROW()-2))</f>
        <v>0</v>
      </c>
      <c r="L22" s="60">
        <f ca="1">SUM(INDIRECT("L15:L" &amp; ROW()-2))</f>
        <v>0</v>
      </c>
      <c r="M22" s="60">
        <f ca="1">SUM(INDIRECT("M15:M" &amp; ROW()-2))</f>
        <v>0</v>
      </c>
      <c r="N22" s="60">
        <f ca="1">SUM(INDIRECT("N15:N" &amp; ROW()-2))</f>
        <v>0</v>
      </c>
      <c r="O22" s="60">
        <f ca="1">SUM(INDIRECT("O15:O" &amp; ROW()-2))</f>
        <v>0</v>
      </c>
      <c r="P22" s="60">
        <f ca="1">SUM(INDIRECT("P15:P" &amp; ROW()-2))</f>
        <v>0</v>
      </c>
      <c r="Q22" s="35"/>
      <c r="R22" s="60">
        <f ca="1">SUM(INDIRECT("R15:R" &amp; ROW()-2))</f>
        <v>0</v>
      </c>
      <c r="S22" s="60">
        <f ca="1">SUM(INDIRECT("S15:S" &amp; ROW()-2))</f>
        <v>0</v>
      </c>
      <c r="T22" s="18"/>
      <c r="U22" s="70">
        <f ca="1">SUM(INDIRECT("U15:U" &amp; ROW()-2))</f>
        <v>0</v>
      </c>
      <c r="V22" s="18"/>
    </row>
    <row r="23" spans="1:22" ht="15" customHeight="1" x14ac:dyDescent="0.3">
      <c r="A23" s="118" t="s">
        <v>60</v>
      </c>
      <c r="B23" s="118"/>
      <c r="C23" s="118"/>
      <c r="D23" s="118"/>
      <c r="E23" s="118"/>
      <c r="F23" s="118"/>
      <c r="G23" s="118"/>
      <c r="H23" s="118"/>
      <c r="I23" s="118"/>
      <c r="J23" s="118"/>
      <c r="K23" s="118"/>
      <c r="L23" s="118"/>
      <c r="M23" s="118"/>
      <c r="N23" s="118"/>
      <c r="O23" s="118"/>
      <c r="P23" s="118"/>
      <c r="Q23" s="118"/>
      <c r="R23" s="118"/>
      <c r="S23" s="118"/>
      <c r="T23" s="118"/>
      <c r="U23" s="71">
        <f ca="1">U22*10</f>
        <v>0</v>
      </c>
      <c r="V23" s="35"/>
    </row>
    <row r="24" spans="1:22" ht="14" x14ac:dyDescent="0.3">
      <c r="A24" s="6"/>
      <c r="B24" s="6"/>
      <c r="C24" s="6"/>
      <c r="D24" s="77"/>
      <c r="E24" s="6"/>
      <c r="F24" s="6"/>
      <c r="G24" s="6"/>
      <c r="H24" s="6"/>
      <c r="I24" s="6"/>
      <c r="J24" s="6"/>
      <c r="K24" s="6"/>
      <c r="L24" s="6"/>
      <c r="M24" s="6"/>
      <c r="N24" s="6"/>
      <c r="O24" s="6"/>
      <c r="P24" s="6"/>
      <c r="Q24" s="6"/>
      <c r="R24" s="6"/>
      <c r="S24" s="6"/>
      <c r="T24" s="6"/>
      <c r="U24" s="6"/>
    </row>
    <row r="25" spans="1:22" ht="14.5" customHeight="1" x14ac:dyDescent="0.3">
      <c r="A25" s="6"/>
      <c r="B25" s="6"/>
      <c r="C25" s="6"/>
      <c r="D25" s="77"/>
      <c r="E25" s="67" t="s">
        <v>61</v>
      </c>
      <c r="F25" s="67" t="s">
        <v>62</v>
      </c>
      <c r="G25" s="67" t="s">
        <v>63</v>
      </c>
      <c r="H25" s="6"/>
      <c r="I25" s="6"/>
      <c r="J25" s="6"/>
      <c r="K25" s="6"/>
      <c r="L25" s="6"/>
      <c r="M25" s="6"/>
      <c r="N25" s="6"/>
      <c r="O25" s="6"/>
      <c r="P25" s="6"/>
      <c r="Q25" s="6"/>
      <c r="R25" s="6"/>
      <c r="S25" s="6"/>
      <c r="T25" s="6"/>
      <c r="U25" s="6"/>
    </row>
    <row r="26" spans="1:22" ht="14.5" customHeight="1" x14ac:dyDescent="0.3">
      <c r="A26" s="110" t="s">
        <v>64</v>
      </c>
      <c r="B26" s="110"/>
      <c r="C26" s="110"/>
      <c r="D26" s="111"/>
      <c r="E26" s="68"/>
      <c r="F26" s="35"/>
      <c r="G26" s="35"/>
      <c r="H26" s="6"/>
      <c r="I26" s="6"/>
      <c r="J26" s="6"/>
      <c r="K26" s="6"/>
      <c r="L26" s="6"/>
      <c r="M26" s="6"/>
      <c r="N26" s="6"/>
      <c r="O26" s="6"/>
      <c r="P26" s="6"/>
      <c r="Q26" s="6"/>
      <c r="R26" s="6"/>
      <c r="S26" s="6"/>
      <c r="T26" s="6"/>
      <c r="U26" s="6"/>
    </row>
    <row r="27" spans="1:22" ht="14" x14ac:dyDescent="0.3">
      <c r="A27" s="126" t="s">
        <v>90</v>
      </c>
      <c r="B27" s="126"/>
      <c r="C27" s="126"/>
      <c r="D27" s="127"/>
      <c r="E27" s="68"/>
      <c r="F27" s="68"/>
      <c r="G27" s="68"/>
      <c r="H27" s="6"/>
      <c r="I27" s="6"/>
      <c r="J27" s="6"/>
      <c r="K27" s="6"/>
      <c r="L27" s="6"/>
      <c r="M27" s="6"/>
      <c r="N27" s="6"/>
      <c r="O27" s="6"/>
      <c r="P27" s="6"/>
      <c r="Q27" s="6"/>
      <c r="R27" s="6"/>
      <c r="S27" s="6"/>
      <c r="T27" s="6"/>
      <c r="U27" s="6"/>
    </row>
    <row r="28" spans="1:22" ht="14" x14ac:dyDescent="0.3">
      <c r="A28" s="15"/>
      <c r="B28" s="15"/>
      <c r="C28" s="15"/>
      <c r="D28" s="78"/>
      <c r="E28" s="6"/>
      <c r="F28" s="6"/>
      <c r="G28" s="6"/>
      <c r="H28" s="6"/>
      <c r="I28" s="6"/>
      <c r="J28" s="6"/>
      <c r="K28" s="6"/>
      <c r="L28" s="6"/>
      <c r="M28" s="6"/>
      <c r="N28" s="6"/>
      <c r="O28" s="6"/>
      <c r="P28" s="6"/>
      <c r="Q28" s="6"/>
      <c r="R28" s="6"/>
      <c r="S28" s="6"/>
      <c r="T28" s="6"/>
      <c r="U28" s="6"/>
    </row>
    <row r="29" spans="1:22" ht="14" x14ac:dyDescent="0.3">
      <c r="A29" s="19" t="s">
        <v>65</v>
      </c>
      <c r="B29" s="19"/>
      <c r="C29" s="19"/>
      <c r="D29" s="78"/>
      <c r="E29" s="6"/>
      <c r="F29" s="6"/>
      <c r="G29" s="6"/>
      <c r="H29" s="6"/>
      <c r="I29" s="6"/>
      <c r="J29" s="6"/>
      <c r="K29" s="6"/>
      <c r="L29" s="6"/>
      <c r="M29" s="6"/>
      <c r="N29" s="6"/>
      <c r="O29" s="6"/>
      <c r="P29" s="6"/>
      <c r="Q29" s="6"/>
      <c r="R29" s="6"/>
      <c r="S29" s="6"/>
      <c r="T29" s="6"/>
      <c r="U29" s="6"/>
    </row>
    <row r="30" spans="1:22" ht="15.5" x14ac:dyDescent="0.3">
      <c r="A30" s="20" t="s">
        <v>66</v>
      </c>
      <c r="D30" s="79"/>
      <c r="E30" s="15"/>
      <c r="F30" s="15"/>
      <c r="G30" s="15"/>
      <c r="H30" s="15"/>
      <c r="I30" s="6"/>
      <c r="J30" s="6"/>
      <c r="K30" s="6"/>
      <c r="L30" s="6"/>
      <c r="M30" s="6"/>
      <c r="N30" s="6"/>
      <c r="O30" s="6"/>
      <c r="P30" s="6"/>
      <c r="Q30" s="6"/>
      <c r="R30" s="6"/>
      <c r="S30" s="6"/>
      <c r="T30" s="6"/>
      <c r="U30" s="6"/>
    </row>
    <row r="31" spans="1:22" ht="15.5" x14ac:dyDescent="0.3">
      <c r="A31" s="45" t="s">
        <v>67</v>
      </c>
      <c r="D31" s="79"/>
      <c r="E31" s="15"/>
      <c r="F31" s="15"/>
      <c r="G31" s="15"/>
      <c r="H31" s="15"/>
      <c r="I31" s="6"/>
      <c r="J31" s="6"/>
      <c r="K31" s="6"/>
      <c r="L31" s="6"/>
      <c r="M31" s="6"/>
      <c r="N31" s="6"/>
      <c r="O31" s="6"/>
      <c r="P31" s="6"/>
      <c r="Q31" s="6"/>
      <c r="R31" s="6"/>
      <c r="S31" s="6"/>
      <c r="T31" s="6"/>
      <c r="U31" s="6"/>
    </row>
    <row r="32" spans="1:22" ht="15.5" x14ac:dyDescent="0.3">
      <c r="A32" s="15" t="s">
        <v>89</v>
      </c>
      <c r="B32" s="15"/>
      <c r="C32" s="15"/>
      <c r="D32" s="78"/>
      <c r="E32" s="6"/>
      <c r="F32" s="6"/>
      <c r="G32" s="6"/>
      <c r="H32" s="6"/>
      <c r="I32" s="6"/>
      <c r="J32" s="6"/>
      <c r="K32" s="6"/>
      <c r="L32" s="6"/>
      <c r="M32" s="6"/>
      <c r="N32" s="6"/>
      <c r="O32" s="6"/>
      <c r="P32" s="6"/>
      <c r="Q32" s="6"/>
      <c r="R32" s="6"/>
      <c r="S32" s="6"/>
      <c r="T32" s="6"/>
      <c r="U32" s="6"/>
    </row>
    <row r="33" spans="1:21" ht="14" x14ac:dyDescent="0.3">
      <c r="A33" s="15"/>
      <c r="B33" s="15"/>
      <c r="C33" s="15"/>
      <c r="D33" s="78"/>
      <c r="E33" s="6"/>
      <c r="F33" s="6"/>
      <c r="G33" s="6"/>
      <c r="H33" s="6"/>
      <c r="I33" s="6"/>
      <c r="J33" s="6"/>
      <c r="K33" s="6"/>
      <c r="L33" s="6"/>
      <c r="M33" s="6"/>
      <c r="N33" s="6"/>
      <c r="O33" s="6"/>
      <c r="P33" s="6"/>
      <c r="Q33" s="6"/>
      <c r="R33" s="6"/>
      <c r="S33" s="6"/>
      <c r="T33" s="6"/>
      <c r="U33" s="6"/>
    </row>
    <row r="34" spans="1:21" ht="15" x14ac:dyDescent="0.3">
      <c r="A34" s="21" t="s">
        <v>68</v>
      </c>
      <c r="B34" s="21"/>
      <c r="C34" s="21"/>
      <c r="D34" s="78"/>
      <c r="E34" s="6"/>
      <c r="F34" s="6"/>
      <c r="G34" s="6"/>
      <c r="H34" s="6"/>
      <c r="I34" s="6"/>
      <c r="J34" s="6"/>
      <c r="K34" s="6"/>
      <c r="L34" s="6"/>
      <c r="M34" s="6"/>
      <c r="N34" s="6"/>
      <c r="O34" s="6"/>
      <c r="P34" s="6"/>
      <c r="Q34" s="6"/>
      <c r="R34" s="6"/>
      <c r="S34" s="6"/>
      <c r="T34" s="6"/>
      <c r="U34" s="6"/>
    </row>
    <row r="35" spans="1:21" ht="14" x14ac:dyDescent="0.3">
      <c r="M35" s="6"/>
      <c r="N35" s="6"/>
      <c r="O35" s="6"/>
      <c r="P35" s="6"/>
      <c r="Q35" s="6"/>
      <c r="R35" s="6"/>
      <c r="S35" s="6"/>
      <c r="T35" s="6"/>
      <c r="U35" s="6"/>
    </row>
    <row r="36" spans="1:21" ht="14" x14ac:dyDescent="0.3">
      <c r="A36" s="98" t="s">
        <v>69</v>
      </c>
      <c r="B36" s="98"/>
      <c r="C36" s="98"/>
      <c r="D36" s="98"/>
      <c r="M36" s="6"/>
      <c r="N36" s="6"/>
      <c r="O36" s="6"/>
      <c r="P36" s="6"/>
      <c r="Q36" s="6"/>
      <c r="R36" s="6"/>
      <c r="S36" s="6"/>
      <c r="T36" s="6"/>
      <c r="U36" s="6"/>
    </row>
    <row r="37" spans="1:21" ht="14" x14ac:dyDescent="0.3">
      <c r="A37" s="96" t="s">
        <v>70</v>
      </c>
      <c r="B37" s="96"/>
      <c r="C37" s="99"/>
      <c r="D37" s="99"/>
      <c r="M37" s="6"/>
      <c r="N37" s="6"/>
      <c r="O37" s="6"/>
      <c r="P37" s="6"/>
      <c r="Q37" s="6"/>
      <c r="R37" s="6"/>
      <c r="S37" s="6"/>
      <c r="T37" s="6"/>
      <c r="U37" s="6"/>
    </row>
    <row r="38" spans="1:21" ht="14" x14ac:dyDescent="0.3">
      <c r="A38" s="96" t="s">
        <v>71</v>
      </c>
      <c r="B38" s="96"/>
      <c r="C38" s="99"/>
      <c r="D38" s="99"/>
      <c r="M38" s="6"/>
      <c r="N38" s="6"/>
      <c r="O38" s="6"/>
      <c r="P38" s="6"/>
      <c r="Q38" s="6"/>
      <c r="R38" s="6"/>
      <c r="S38" s="6"/>
      <c r="T38" s="6"/>
      <c r="U38" s="6"/>
    </row>
    <row r="39" spans="1:21" ht="14" x14ac:dyDescent="0.3">
      <c r="A39" s="96" t="s">
        <v>72</v>
      </c>
      <c r="B39" s="96"/>
      <c r="C39" s="99"/>
      <c r="D39" s="99"/>
      <c r="M39" s="6"/>
      <c r="N39" s="6"/>
      <c r="O39" s="6"/>
      <c r="P39" s="6"/>
      <c r="Q39" s="6"/>
      <c r="R39" s="6"/>
      <c r="S39" s="6"/>
      <c r="T39" s="6"/>
      <c r="U39" s="6"/>
    </row>
    <row r="40" spans="1:21" ht="14" x14ac:dyDescent="0.3">
      <c r="A40" s="96" t="s">
        <v>73</v>
      </c>
      <c r="B40" s="96"/>
      <c r="C40" s="99"/>
      <c r="D40" s="99"/>
      <c r="M40" s="6"/>
      <c r="N40" s="6"/>
      <c r="O40" s="6"/>
      <c r="P40" s="6"/>
      <c r="Q40" s="6"/>
      <c r="R40" s="6"/>
      <c r="S40" s="6"/>
      <c r="T40" s="6"/>
      <c r="U40" s="6"/>
    </row>
  </sheetData>
  <mergeCells count="30">
    <mergeCell ref="A38:B38"/>
    <mergeCell ref="C38:D38"/>
    <mergeCell ref="A39:B39"/>
    <mergeCell ref="C39:D39"/>
    <mergeCell ref="A40:B40"/>
    <mergeCell ref="C40:D40"/>
    <mergeCell ref="A37:B37"/>
    <mergeCell ref="C37:D37"/>
    <mergeCell ref="G13:J13"/>
    <mergeCell ref="K13:P13"/>
    <mergeCell ref="Q13:Q14"/>
    <mergeCell ref="A22:F22"/>
    <mergeCell ref="A23:T23"/>
    <mergeCell ref="A26:D26"/>
    <mergeCell ref="A27:D27"/>
    <mergeCell ref="A36:D36"/>
    <mergeCell ref="R13:T13"/>
    <mergeCell ref="V13:V14"/>
    <mergeCell ref="R21:U21"/>
    <mergeCell ref="A13:A14"/>
    <mergeCell ref="B13:B14"/>
    <mergeCell ref="C13:C14"/>
    <mergeCell ref="D13:D14"/>
    <mergeCell ref="E13:F13"/>
    <mergeCell ref="A21:F21"/>
    <mergeCell ref="A1:V1"/>
    <mergeCell ref="A3:V3"/>
    <mergeCell ref="O5:P5"/>
    <mergeCell ref="R6:V6"/>
    <mergeCell ref="A12:J12"/>
  </mergeCells>
  <dataValidations count="1">
    <dataValidation type="date" allowBlank="1" showInputMessage="1" showErrorMessage="1" error="Lūdzu, norādi datumu formātā dd.mm.gggg" prompt="Norādi datumu formātā dd.mm.gggg" sqref="E16:E20" xr:uid="{B237F3C6-7121-4BFA-883C-33EBEFC9B71C}">
      <formula1>45901</formula1>
      <formula2>49553</formula2>
    </dataValidation>
  </dataValidations>
  <pageMargins left="0.70866141732283472" right="0.70866141732283472" top="0.74803149606299213" bottom="0.74803149606299213" header="0.31496062992125984" footer="0.31496062992125984"/>
  <pageSetup paperSize="9" scale="47" orientation="landscape" r:id="rId1"/>
  <ignoredErrors>
    <ignoredError sqref="A16:A20"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897DCD4-77E3-4E8D-9590-C64DBB1C9578}">
          <x14:formula1>
            <xm:f>'Norises īstenotājs un nosaukums'!$A:$A</xm:f>
          </x14:formula1>
          <xm:sqref>D16:D20</xm:sqref>
        </x14:dataValidation>
        <x14:dataValidation type="list" allowBlank="1" showInputMessage="1" showErrorMessage="1" xr:uid="{D3D21965-68E9-4838-AC2B-7E0BF9A80ED5}">
          <x14:formula1>
            <xm:f>'Norises īstenotājs un nosaukums'!$B:$B</xm:f>
          </x14:formula1>
          <xm:sqref>C16:C20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395ec6-26d3-4fed-822d-517f496ebac3">
      <Terms xmlns="http://schemas.microsoft.com/office/infopath/2007/PartnerControls"/>
    </lcf76f155ced4ddcb4097134ff3c332f>
    <TaxCatchAll xmlns="54c0de62-9a8e-420c-81f6-7606f04eb4f2"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15455DAE9AF0E4E9BDC431F75D27C91" ma:contentTypeVersion="11" ma:contentTypeDescription="Izveidot jaunu dokumentu." ma:contentTypeScope="" ma:versionID="eea5ce241f4f7a141c93a7880dc1c55e">
  <xsd:schema xmlns:xsd="http://www.w3.org/2001/XMLSchema" xmlns:xs="http://www.w3.org/2001/XMLSchema" xmlns:p="http://schemas.microsoft.com/office/2006/metadata/properties" xmlns:ns2="01395ec6-26d3-4fed-822d-517f496ebac3" xmlns:ns3="54c0de62-9a8e-420c-81f6-7606f04eb4f2" targetNamespace="http://schemas.microsoft.com/office/2006/metadata/properties" ma:root="true" ma:fieldsID="c8a558ccb687a74e38e0b43aa347de9c" ns2:_="" ns3:_="">
    <xsd:import namespace="01395ec6-26d3-4fed-822d-517f496ebac3"/>
    <xsd:import namespace="54c0de62-9a8e-420c-81f6-7606f04eb4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95ec6-26d3-4fed-822d-517f496eba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bd8549b7-dcd1-42e7-8754-3ea81710bb6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c0de62-9a8e-420c-81f6-7606f04eb4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254cab-5d38-404f-80b3-8cbe03fbbf7b}" ma:internalName="TaxCatchAll" ma:showField="CatchAllData" ma:web="54c0de62-9a8e-420c-81f6-7606f04eb4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F68689-5A80-4FC3-8CD4-6204D476FA70}">
  <ds:schemaRefs>
    <ds:schemaRef ds:uri="http://schemas.microsoft.com/office/2006/metadata/properties"/>
    <ds:schemaRef ds:uri="http://schemas.microsoft.com/office/infopath/2007/PartnerControls"/>
    <ds:schemaRef ds:uri="01395ec6-26d3-4fed-822d-517f496ebac3"/>
    <ds:schemaRef ds:uri="54c0de62-9a8e-420c-81f6-7606f04eb4f2"/>
  </ds:schemaRefs>
</ds:datastoreItem>
</file>

<file path=customXml/itemProps2.xml><?xml version="1.0" encoding="utf-8"?>
<ds:datastoreItem xmlns:ds="http://schemas.openxmlformats.org/officeDocument/2006/customXml" ds:itemID="{8282B7D8-7725-4C93-809E-28665C9F9B42}">
  <ds:schemaRefs>
    <ds:schemaRef ds:uri="http://schemas.microsoft.com/office/2006/metadata/longProperties"/>
  </ds:schemaRefs>
</ds:datastoreItem>
</file>

<file path=customXml/itemProps3.xml><?xml version="1.0" encoding="utf-8"?>
<ds:datastoreItem xmlns:ds="http://schemas.openxmlformats.org/officeDocument/2006/customXml" ds:itemID="{5D442362-07E6-4995-A182-A042A9330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95ec6-26d3-4fed-822d-517f496ebac3"/>
    <ds:schemaRef ds:uri="54c0de62-9a8e-420c-81f6-7606f04eb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AF9C5C-4094-4072-A496-DE41F932E08D}">
  <ds:schemaRefs>
    <ds:schemaRef ds:uri="http://schemas.microsoft.com/sharepoint/v3/contenttype/forms"/>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 id="{63587698-06f1-46fc-a8b0-b62f509f6f35}" enabled="0" method="" siteId="{63587698-06f1-46fc-a8b0-b62f509f6f3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Kopsavilkums</vt:lpstr>
      <vt:lpstr>Norises īstenotājs un nosaukums</vt:lpstr>
      <vt:lpstr>Izglītības iestāde(1)</vt:lpstr>
      <vt:lpstr>Izglītības iestāde(2)</vt:lpstr>
      <vt:lpstr>Kopsavilkums!Drukas_apgabals</vt:lpstr>
      <vt:lpstr>'Izglītības iestāde(1)'!Print_Area</vt:lpstr>
      <vt:lpstr>'Izglītības iestāde(2)'!Print_Area</vt:lpstr>
      <vt:lpstr>Kopsavilkums!Print_Area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Grundmane</dc:creator>
  <cp:keywords/>
  <dc:description/>
  <cp:lastModifiedBy>Kristīne Grundmane</cp:lastModifiedBy>
  <cp:revision>2</cp:revision>
  <dcterms:created xsi:type="dcterms:W3CDTF">2019-09-04T07:30:12Z</dcterms:created>
  <dcterms:modified xsi:type="dcterms:W3CDTF">2025-05-12T12:09:39Z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Inga Bika</vt:lpwstr>
  </property>
  <property fmtid="{D5CDD505-2E9C-101B-9397-08002B2CF9AE}" pid="4" name="Order">
    <vt:lpwstr>23340300.0000000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Inga Bika</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ContentTypeId">
    <vt:lpwstr>0x010100515455DAE9AF0E4E9BDC431F75D27C91</vt:lpwstr>
  </property>
  <property fmtid="{D5CDD505-2E9C-101B-9397-08002B2CF9AE}" pid="13" name="MediaLengthInSeconds">
    <vt:lpwstr/>
  </property>
  <property fmtid="{D5CDD505-2E9C-101B-9397-08002B2CF9AE}" pid="14" name="MediaServiceImageTags">
    <vt:lpwstr/>
  </property>
</Properties>
</file>